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2"/>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5" r:id="rId23"/>
    <sheet name="22整体支出绩效目标表" sheetId="26" r:id="rId24"/>
  </sheets>
  <calcPr calcId="144525"/>
</workbook>
</file>

<file path=xl/sharedStrings.xml><?xml version="1.0" encoding="utf-8"?>
<sst xmlns="http://schemas.openxmlformats.org/spreadsheetml/2006/main" count="1091" uniqueCount="455">
  <si>
    <t>2023年部门预算公开表</t>
  </si>
  <si>
    <t>单位编码：</t>
  </si>
  <si>
    <t>100012</t>
  </si>
  <si>
    <t>单位名称：</t>
  </si>
  <si>
    <t>湖南城陵矶临港产业新区土地储备开发中心</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</si>
  <si>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</si>
  <si>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</si>
  <si>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</si>
  <si>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</si>
  <si>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</si>
  <si>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</si>
  <si>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</si>
  <si>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</si>
  <si>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</si>
  <si>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</si>
  <si>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</si>
  <si>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</si>
  <si>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</si>
  <si>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</si>
  <si>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</si>
  <si>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</si>
  <si>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</si>
  <si>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</si>
  <si>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</si>
  <si>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</si>
  <si>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</si>
  <si>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</si>
  <si>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</si>
  <si>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</si>
  <si>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部门公开表01</t>
  </si>
  <si>
    <t>部门：100_湖南城陵矶新港区管理委员会</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</si>
  <si>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</si>
  <si>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</si>
  <si>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</si>
  <si>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</si>
  <si>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</si>
  <si>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</si>
  <si>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</si>
  <si>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</si>
  <si>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</si>
  <si>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</si>
  <si>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</si>
  <si>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</si>
  <si>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</si>
  <si>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</si>
  <si>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</si>
  <si>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</si>
  <si>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</si>
  <si>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</si>
  <si>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</si>
  <si>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</si>
  <si>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</si>
  <si>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</si>
  <si>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</si>
  <si>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</si>
  <si>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</si>
  <si>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</si>
  <si>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</si>
  <si>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</si>
  <si>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</si>
  <si>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</si>
  <si>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</si>
  <si>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</si>
  <si>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</si>
  <si>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</si>
  <si>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</si>
  <si>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</si>
  <si>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</si>
  <si>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</si>
  <si>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</si>
  <si>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</si>
  <si>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</si>
  <si>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</si>
  <si>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</si>
  <si>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</si>
  <si>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</si>
  <si>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</si>
  <si>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</si>
  <si>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</si>
  <si>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</si>
  <si>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</si>
  <si>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</si>
  <si>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</si>
  <si>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</si>
  <si>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</si>
  <si>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</si>
  <si>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</si>
  <si>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</si>
  <si>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</si>
  <si>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</si>
  <si>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</si>
  <si>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</si>
  <si>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</si>
  <si>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</si>
  <si>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</si>
  <si>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</si>
  <si>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</si>
  <si>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</si>
  <si>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</si>
  <si>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</si>
  <si>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</si>
  <si>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</si>
  <si>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</si>
  <si>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</si>
  <si>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</si>
  <si>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</si>
  <si>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</si>
  <si>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</si>
  <si>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</si>
  <si>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</si>
  <si>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</si>
  <si>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</si>
  <si>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</si>
  <si>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</si>
  <si>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</si>
  <si>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</si>
  <si>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</si>
  <si>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</si>
  <si>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</si>
  <si>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</si>
  <si>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</si>
  <si>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</si>
  <si>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</si>
  <si>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</si>
  <si>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</si>
  <si>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</si>
  <si>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</si>
  <si>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</si>
  <si>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</si>
  <si>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</si>
  <si>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</si>
  <si>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</si>
  <si>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</si>
  <si>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</si>
  <si>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</si>
  <si>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</si>
  <si>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</si>
  <si>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</si>
  <si>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</si>
  <si>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</si>
  <si>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</si>
  <si>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</si>
  <si>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</si>
  <si>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</si>
  <si>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</si>
  <si>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</si>
  <si>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</si>
  <si>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</si>
  <si>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</si>
  <si>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</si>
  <si>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</si>
  <si>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</si>
  <si>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</si>
  <si>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100</t>
  </si>
  <si>
    <t>湖南城陵矶新港区管理委员会</t>
  </si>
  <si>
    <t xml:space="preserve">  100012</t>
  </si>
  <si>
    <t xml:space="preserve">  湖南城陵矶临港产业新区土地储备开发中心</t>
  </si>
  <si>
    <t>部门公开表03</t>
  </si>
  <si>
    <t>功能科目</t>
  </si>
  <si>
    <t>科目编码</t>
  </si>
  <si>
    <t>科目名称</t>
  </si>
  <si>
    <t>基本支出</t>
  </si>
  <si>
    <t>项目支出</t>
  </si>
  <si>
    <t>事业单位经营支出</t>
  </si>
  <si>
    <t>上缴上级支出</t>
  </si>
  <si>
    <t>对附属单位补助支出</t>
  </si>
  <si>
    <t>类</t>
  </si>
  <si>
    <t>款</t>
  </si>
  <si>
    <t>项</t>
  </si>
  <si>
    <t>201</t>
  </si>
  <si>
    <t>03</t>
  </si>
  <si>
    <t>01</t>
  </si>
  <si>
    <t xml:space="preserve">    2010301</t>
  </si>
  <si>
    <t xml:space="preserve">    行政运行</t>
  </si>
  <si>
    <t>208</t>
  </si>
  <si>
    <t>05</t>
  </si>
  <si>
    <t xml:space="preserve">    2080505</t>
  </si>
  <si>
    <t xml:space="preserve">    机关事业单位基本养老保险缴费支出</t>
  </si>
  <si>
    <t>06</t>
  </si>
  <si>
    <t xml:space="preserve">    2080506</t>
  </si>
  <si>
    <t xml:space="preserve">    机关事业单位职业年金缴费支出</t>
  </si>
  <si>
    <t>27</t>
  </si>
  <si>
    <t xml:space="preserve">    2082701</t>
  </si>
  <si>
    <t xml:space="preserve">    财政对失业保险基金的补助</t>
  </si>
  <si>
    <t>02</t>
  </si>
  <si>
    <t xml:space="preserve">    2082702</t>
  </si>
  <si>
    <t xml:space="preserve">    财政对工伤保险基金的补助</t>
  </si>
  <si>
    <t>210</t>
  </si>
  <si>
    <t>11</t>
  </si>
  <si>
    <t xml:space="preserve">    2101103</t>
  </si>
  <si>
    <t xml:space="preserve">    公务员医疗补助</t>
  </si>
  <si>
    <t>12</t>
  </si>
  <si>
    <t xml:space="preserve">    2101201</t>
  </si>
  <si>
    <t xml:space="preserve">    财政对职工基本医疗保险基金的补助</t>
  </si>
  <si>
    <t>220</t>
  </si>
  <si>
    <t xml:space="preserve">    2200101</t>
  </si>
  <si>
    <t>221</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</si>
  <si>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</si>
  <si>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</si>
  <si>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</si>
  <si>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</si>
  <si>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</si>
  <si>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</si>
  <si>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</si>
  <si>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</si>
  <si>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</si>
  <si>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</si>
  <si>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</si>
  <si>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</si>
  <si>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</si>
  <si>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</si>
  <si>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</si>
  <si>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</si>
  <si>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</si>
  <si>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</si>
  <si>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</si>
  <si>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</si>
  <si>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100012</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</si>
  <si>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</si>
  <si>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</si>
  <si>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</si>
  <si>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</si>
  <si>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</si>
  <si>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</si>
  <si>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</si>
  <si>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</si>
  <si>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</si>
  <si>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</si>
  <si>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</si>
  <si>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</si>
  <si>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</si>
  <si>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</si>
  <si>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</si>
  <si>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</si>
  <si>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</si>
  <si>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</si>
  <si>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</si>
  <si>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</si>
  <si>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</si>
  <si>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</si>
  <si>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</si>
  <si>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</si>
  <si>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</si>
  <si>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商品和服务支出</t>
  </si>
  <si>
    <t xml:space="preserve">   201</t>
  </si>
  <si>
    <t xml:space="preserve">   一般公共服务支出</t>
  </si>
  <si>
    <t xml:space="preserve">    20103</t>
  </si>
  <si>
    <t xml:space="preserve">    政府办公厅（室）及相关机构事务</t>
  </si>
  <si>
    <t xml:space="preserve">     2010301</t>
  </si>
  <si>
    <t xml:space="preserve">     行政运行</t>
  </si>
  <si>
    <t xml:space="preserve">   208</t>
  </si>
  <si>
    <t xml:space="preserve">   社会保障和就业支出</t>
  </si>
  <si>
    <t xml:space="preserve">    20805</t>
  </si>
  <si>
    <t xml:space="preserve">    行政事业单位养老支出</t>
  </si>
  <si>
    <t xml:space="preserve">     2080505</t>
  </si>
  <si>
    <t xml:space="preserve">     机关事业单位基本养老保险缴费支出</t>
  </si>
  <si>
    <t xml:space="preserve">     2080506</t>
  </si>
  <si>
    <t xml:space="preserve">     机关事业单位职业年金缴费支出</t>
  </si>
  <si>
    <t xml:space="preserve">    20827</t>
  </si>
  <si>
    <t xml:space="preserve">    财政对其他社会保险基金的补助</t>
  </si>
  <si>
    <t xml:space="preserve">     2082701</t>
  </si>
  <si>
    <t xml:space="preserve">     财政对失业保险基金的补助</t>
  </si>
  <si>
    <t xml:space="preserve">     2082702</t>
  </si>
  <si>
    <t xml:space="preserve">     财政对工伤保险基金的补助</t>
  </si>
  <si>
    <t xml:space="preserve">   210</t>
  </si>
  <si>
    <t xml:space="preserve">   卫生健康支出</t>
  </si>
  <si>
    <t xml:space="preserve">    21011</t>
  </si>
  <si>
    <t xml:space="preserve">    行政事业单位医疗</t>
  </si>
  <si>
    <t xml:space="preserve">     2101103</t>
  </si>
  <si>
    <t xml:space="preserve">     公务员医疗补助</t>
  </si>
  <si>
    <t xml:space="preserve">    21012</t>
  </si>
  <si>
    <t xml:space="preserve">    财政对基本医疗保险基金的补助</t>
  </si>
  <si>
    <t xml:space="preserve">     2101201</t>
  </si>
  <si>
    <t xml:space="preserve">     财政对职工基本医疗保险基金的补助</t>
  </si>
  <si>
    <t xml:space="preserve">   221</t>
  </si>
  <si>
    <t xml:space="preserve">   住房保障支出</t>
  </si>
  <si>
    <t xml:space="preserve">    22102</t>
  </si>
  <si>
    <t xml:space="preserve">    住房改革支出</t>
  </si>
  <si>
    <t xml:space="preserve">     2210201</t>
  </si>
  <si>
    <t xml:space="preserve">     住房公积金</t>
  </si>
  <si>
    <t xml:space="preserve">   220</t>
  </si>
  <si>
    <t xml:space="preserve">   自然资源海洋气象等支出</t>
  </si>
  <si>
    <t xml:space="preserve">    22001</t>
  </si>
  <si>
    <t xml:space="preserve">    自然资源事务</t>
  </si>
  <si>
    <t xml:space="preserve">     2200101</t>
  </si>
  <si>
    <t>部门公开表08</t>
  </si>
  <si>
    <t>工资奖金津补贴</t>
  </si>
  <si>
    <t>社会保障缴费</t>
  </si>
  <si>
    <t>住房公积金</t>
  </si>
  <si>
    <t>其他工资福利支出</t>
  </si>
  <si>
    <t>其他对事业单位补助</t>
  </si>
  <si>
    <t>部门公开表09</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</si>
  <si>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</si>
  <si>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</si>
  <si>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</si>
  <si>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</si>
  <si>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</si>
  <si>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</si>
  <si>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</si>
  <si>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</si>
  <si>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</si>
  <si>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</si>
  <si>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</si>
  <si>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</si>
  <si>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</si>
  <si>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</si>
  <si>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部门公开表10</t>
  </si>
  <si>
    <t>总计</t>
  </si>
  <si>
    <t>社会福利和救济</t>
  </si>
  <si>
    <t>助学金</t>
  </si>
  <si>
    <t>个人农业生产补贴</t>
  </si>
  <si>
    <t>离退休费</t>
  </si>
  <si>
    <t>其他对个人和家庭的补助</t>
  </si>
  <si>
    <t>部门公开表11</t>
  </si>
  <si>
    <t>离休费</t>
  </si>
  <si>
    <t>退休费</t>
  </si>
  <si>
    <t>退职（役）费</t>
  </si>
  <si>
    <t>抚恤金</t>
  </si>
  <si>
    <t>生活补助</t>
  </si>
  <si>
    <t>救济费</t>
  </si>
  <si>
    <t>医疗费补助</t>
  </si>
  <si>
    <t>奖励金</t>
  </si>
  <si>
    <t>代缴社会保险费</t>
  </si>
  <si>
    <t>部门公开表12</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</si>
  <si>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</si>
  <si>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</si>
  <si>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</si>
  <si>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</si>
  <si>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</si>
  <si>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</si>
  <si>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</si>
  <si>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</si>
  <si>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</si>
  <si>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</si>
  <si>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部门公开表13</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</si>
  <si>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</si>
  <si>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</si>
  <si>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</si>
  <si>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</si>
  <si>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</si>
  <si>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</si>
  <si>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</si>
  <si>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</si>
  <si>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</si>
  <si>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</si>
  <si>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</si>
  <si>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</si>
  <si>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</si>
  <si>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</si>
  <si>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</si>
  <si>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</si>
  <si>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</si>
  <si>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</si>
  <si>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</si>
  <si>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</si>
  <si>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部门公开表14</t>
  </si>
  <si>
    <t>单位编码</t>
  </si>
  <si>
    <t>单位名称</t>
  </si>
  <si>
    <t>“三公”经费合计</t>
  </si>
  <si>
    <t>因公出国（境）费</t>
  </si>
  <si>
    <t>公务用车购置及运行费</t>
  </si>
  <si>
    <t xml:space="preserve">公务接待费  </t>
  </si>
  <si>
    <t>公务用车购置费</t>
  </si>
  <si>
    <t>公务用车运行费</t>
  </si>
  <si>
    <t>部门公开表15</t>
  </si>
  <si>
    <t>本年政府性基金预算支出</t>
  </si>
  <si>
    <t>部门公开表16</t>
  </si>
  <si>
    <t>部门公开表17</t>
  </si>
  <si>
    <t>部门公开表18</t>
  </si>
  <si>
    <t>国有资本经营预算支出表</t>
  </si>
  <si>
    <t>本年国有资本经营预算支出</t>
  </si>
  <si>
    <t>部门公开表19</t>
  </si>
  <si>
    <t>本年财政专户管理资金预算支出</t>
  </si>
  <si>
    <t>部门公开表20</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</si>
  <si>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</si>
  <si>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</si>
  <si>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</si>
  <si>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</si>
  <si>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</si>
  <si>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</si>
  <si>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</si>
  <si>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</si>
  <si>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</si>
  <si>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</si>
  <si>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</si>
  <si>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</si>
  <si>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</si>
  <si>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100012</t>
  </si>
  <si>
    <t xml:space="preserve">   土储工作运转经费</t>
  </si>
  <si>
    <t>附件2-2：</t>
  </si>
  <si>
    <r>
      <rPr>
        <b/>
        <sz val="18"/>
        <rFont val="宋体"/>
        <charset val="134"/>
      </rPr>
      <t xml:space="preserve">    </t>
    </r>
    <r>
      <rPr>
        <b/>
        <u/>
        <sz val="18"/>
        <rFont val="宋体"/>
        <charset val="134"/>
      </rPr>
      <t>土地储备中心</t>
    </r>
    <r>
      <rPr>
        <b/>
        <sz val="18"/>
        <rFont val="宋体"/>
        <charset val="134"/>
      </rPr>
      <t>部门(单位)项目支出预算绩效目标申报表</t>
    </r>
  </si>
  <si>
    <t>单位：万元</t>
  </si>
  <si>
    <t>项目名称</t>
  </si>
  <si>
    <t>项目属性</t>
  </si>
  <si>
    <t>项目资金</t>
  </si>
  <si>
    <t>项目立项依据</t>
  </si>
  <si>
    <t>项目保障措施</t>
  </si>
  <si>
    <t>项目年度实施进度计划</t>
  </si>
  <si>
    <t>项目长期绩效目标</t>
  </si>
  <si>
    <t>项目年度绩效目标</t>
  </si>
  <si>
    <t>项目产出指标</t>
  </si>
  <si>
    <t>项目绩效指标</t>
  </si>
  <si>
    <t>其他说明的问题</t>
  </si>
  <si>
    <t>其中：财政拨款</t>
  </si>
  <si>
    <t>项目数量指标</t>
  </si>
  <si>
    <t>项目质量指标</t>
  </si>
  <si>
    <t>项目时效指标</t>
  </si>
  <si>
    <t>项目成本指标</t>
  </si>
  <si>
    <t>项目经济效益指标</t>
  </si>
  <si>
    <t>项目社会效益指标</t>
  </si>
  <si>
    <t>项目生态效益指标</t>
  </si>
  <si>
    <t>项目可持续影响指标</t>
  </si>
  <si>
    <t>项目社会公众或服务对象满意度</t>
  </si>
  <si>
    <t>**</t>
  </si>
  <si>
    <t>土地报批和项目征拆</t>
  </si>
  <si>
    <t>常年项目</t>
  </si>
  <si>
    <t>按照2023年土地储备和供应计划,以及新港区2023年工作安排要点等文件</t>
  </si>
  <si>
    <t>按照新港区党工委、管委会2023年工作征拆计划，协同两区项目部征拆力量实施</t>
  </si>
  <si>
    <t>按照新港区党工委、管委会2023年工作中土地储备计划</t>
  </si>
  <si>
    <t>根据年度部门整体目标，保障用地需求目标，实现土地出让收入30亿元。</t>
  </si>
  <si>
    <t>保障重大产业项目用地需求，及储备土地产权清晰，边界无争议等。</t>
  </si>
  <si>
    <t>保障2023年年度工作要点中，需要满足重大项目用地需求。</t>
  </si>
  <si>
    <t>根据岳阳市征拆安置相关文件规定，严格控制征拆成本。</t>
  </si>
  <si>
    <t>大力提倡亩均投资效益、亩均产出效益，努力实现双提升。实现土地出让竞买保证金按评估地价的100%缴纳，保障土地收入入账；</t>
  </si>
  <si>
    <t>规范土地使用、开发，保证储备土地升值；</t>
  </si>
  <si>
    <t>支持新港区范围内生态保护建设；</t>
  </si>
  <si>
    <t>服务对象满意度达到98%；群众满意度达到98%；</t>
  </si>
  <si>
    <t>填报部门（盖章）：                                                                                                                                            部门负责人（签名）：</t>
  </si>
  <si>
    <t>附件2-1：</t>
  </si>
  <si>
    <r>
      <rPr>
        <b/>
        <u/>
        <sz val="18"/>
        <rFont val="宋体"/>
        <charset val="134"/>
      </rPr>
      <t>土地储备中心</t>
    </r>
    <r>
      <rPr>
        <b/>
        <sz val="18"/>
        <rFont val="宋体"/>
        <charset val="134"/>
      </rPr>
      <t>部门(单位)整体支出预算绩效目标申报表</t>
    </r>
  </si>
  <si>
    <t>单位
编码</t>
  </si>
  <si>
    <t>单位
名称</t>
  </si>
  <si>
    <t>年度预算申请资金</t>
  </si>
  <si>
    <t>部门职能职责概述</t>
  </si>
  <si>
    <t>年度整体绩效目标</t>
  </si>
  <si>
    <t>年度整体绩效指标</t>
  </si>
  <si>
    <t>总额</t>
  </si>
  <si>
    <t>基本
支出</t>
  </si>
  <si>
    <t>项目
支出</t>
  </si>
  <si>
    <t>产出指标</t>
  </si>
  <si>
    <t>效益指标</t>
  </si>
  <si>
    <t>数量指标</t>
  </si>
  <si>
    <t>质量指标</t>
  </si>
  <si>
    <t>时效指标</t>
  </si>
  <si>
    <t>成本指标</t>
  </si>
  <si>
    <t>经济效益指标</t>
  </si>
  <si>
    <t>社会效益指标</t>
  </si>
  <si>
    <t>生态效益指标</t>
  </si>
  <si>
    <t>可持续影响指标</t>
  </si>
  <si>
    <t>社会公众或服务对象满意度</t>
  </si>
  <si>
    <t>负责编制临港产业新区年度土地储备计划，并组织实施；
负责承担临港产业新区范围内所有土地征拆及收购的具体事务并做好土地前期开发工作；
负责筹措并管理土地储备资金，会同有关部门制定土地收购、储备、开发等方案；
负责对收回的存量土地实施储备、管理，建好土地储备库；
及时向临港产业新区管委会提供储备土地与土地开发的有关情况，确保土地供应市场稳定；
承办临港产业新区土地储备委员会的日常事务工作。</t>
  </si>
  <si>
    <t>1、完成年度土地储备计划的编制；
2、承担临港产业新区范围内所有土地的征收及收储的具体事务；
3、对收回的存量土地实施储备、管理，建好土地储备库；
4、负责配合土地出让前期相关工作，完成土地出让的目标。
5、向管委会提供储备土地与土地开发的有关情况，保障重大产业项目用地需求。</t>
  </si>
  <si>
    <t>实现土地出让收入30亿元。</t>
  </si>
  <si>
    <t>保障2022年年度工作要点中，需要满足重大项目用地需求。</t>
  </si>
  <si>
    <r>
      <rPr>
        <sz val="12"/>
        <rFont val="宋体"/>
        <charset val="134"/>
      </rPr>
      <t xml:space="preserve">填报部门（盖章）：                                                                                                        </t>
    </r>
    <r>
      <rPr>
        <sz val="12"/>
        <rFont val="宋体"/>
        <charset val="134"/>
      </rPr>
      <t xml:space="preserve">                    </t>
    </r>
    <r>
      <rPr>
        <sz val="12"/>
        <rFont val="宋体"/>
        <charset val="134"/>
      </rPr>
      <t xml:space="preserve">          </t>
    </r>
    <r>
      <rPr>
        <sz val="12"/>
        <rFont val="宋体"/>
        <charset val="134"/>
      </rPr>
      <t xml:space="preserve">            </t>
    </r>
    <r>
      <rPr>
        <sz val="12"/>
        <rFont val="宋体"/>
        <charset val="134"/>
      </rPr>
      <t xml:space="preserve">      </t>
    </r>
    <r>
      <rPr>
        <sz val="12"/>
        <rFont val="宋体"/>
        <charset val="134"/>
      </rPr>
      <t xml:space="preserve">    部门负责人（签名）：</t>
    </r>
  </si>
</sst>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0">
    <font>
      <sz val="11"/>
      <color indexed="8"/>
      <name val="宋体"/>
      <charset val="1"/>
      <scheme val="minor"/>
    </font>
    <font>
      <sz val="9"/>
      <name val="宋体"/>
      <charset val="134"/>
    </font>
    <font>
      <b/>
      <sz val="16"/>
      <name val="宋体"/>
      <charset val="134"/>
    </font>
    <font>
      <sz val="10"/>
      <name val="宋体"/>
      <charset val="134"/>
    </font>
    <font>
      <b/>
      <u/>
      <sz val="18"/>
      <name val="宋体"/>
      <charset val="134"/>
    </font>
    <font>
      <b/>
      <sz val="18"/>
      <name val="宋体"/>
      <charset val="134"/>
    </font>
    <font>
      <b/>
      <sz val="12"/>
      <name val="宋体"/>
      <charset val="134"/>
    </font>
    <font>
      <sz val="12"/>
      <name val="宋体"/>
      <charset val="134"/>
    </font>
    <font>
      <sz val="10.5"/>
      <name val="宋体"/>
      <charset val="134"/>
    </font>
    <font>
      <sz val="9"/>
      <name val="SimSun"/>
      <charset val="134"/>
    </font>
    <font>
      <b/>
      <sz val="17"/>
      <name val="SimSun"/>
      <charset val="134"/>
    </font>
    <font>
      <b/>
      <sz val="9"/>
      <name val="SimSun"/>
      <charset val="134"/>
    </font>
    <font>
      <b/>
      <sz val="8"/>
      <name val="SimSun"/>
      <charset val="134"/>
    </font>
    <font>
      <b/>
      <sz val="7"/>
      <name val="SimSun"/>
      <charset val="134"/>
    </font>
    <font>
      <sz val="7"/>
      <name val="SimSun"/>
      <charset val="134"/>
    </font>
    <font>
      <b/>
      <sz val="19"/>
      <name val="SimSun"/>
      <charset val="134"/>
    </font>
    <font>
      <sz val="8"/>
      <name val="SimSun"/>
      <charset val="134"/>
    </font>
    <font>
      <b/>
      <sz val="15"/>
      <name val="SimSun"/>
      <charset val="134"/>
    </font>
    <font>
      <sz val="11"/>
      <name val="SimSun"/>
      <charset val="134"/>
    </font>
    <font>
      <b/>
      <sz val="20"/>
      <name val="SimSun"/>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indexed="9"/>
        <bgColor indexed="64"/>
      </patternFill>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top style="thin">
        <color auto="1"/>
      </top>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20" fillId="0" borderId="0" applyFont="0" applyFill="0" applyBorder="0" applyAlignment="0" applyProtection="0">
      <alignment vertical="center"/>
    </xf>
    <xf numFmtId="0" fontId="21" fillId="4" borderId="0" applyNumberFormat="0" applyBorder="0" applyAlignment="0" applyProtection="0">
      <alignment vertical="center"/>
    </xf>
    <xf numFmtId="0" fontId="22" fillId="5" borderId="9"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0" fontId="21" fillId="6" borderId="0" applyNumberFormat="0" applyBorder="0" applyAlignment="0" applyProtection="0">
      <alignment vertical="center"/>
    </xf>
    <xf numFmtId="0" fontId="23" fillId="7" borderId="0" applyNumberFormat="0" applyBorder="0" applyAlignment="0" applyProtection="0">
      <alignment vertical="center"/>
    </xf>
    <xf numFmtId="43" fontId="20" fillId="0" borderId="0" applyFont="0" applyFill="0" applyBorder="0" applyAlignment="0" applyProtection="0">
      <alignment vertical="center"/>
    </xf>
    <xf numFmtId="0" fontId="24" fillId="8" borderId="0" applyNumberFormat="0" applyBorder="0" applyAlignment="0" applyProtection="0">
      <alignment vertical="center"/>
    </xf>
    <xf numFmtId="0" fontId="25" fillId="0" borderId="0" applyNumberFormat="0" applyFill="0" applyBorder="0" applyAlignment="0" applyProtection="0">
      <alignment vertical="center"/>
    </xf>
    <xf numFmtId="9" fontId="2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0" fillId="9" borderId="10" applyNumberFormat="0" applyFont="0" applyAlignment="0" applyProtection="0">
      <alignment vertical="center"/>
    </xf>
    <xf numFmtId="0" fontId="24" fillId="10"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1" applyNumberFormat="0" applyFill="0" applyAlignment="0" applyProtection="0">
      <alignment vertical="center"/>
    </xf>
    <xf numFmtId="0" fontId="32" fillId="0" borderId="11" applyNumberFormat="0" applyFill="0" applyAlignment="0" applyProtection="0">
      <alignment vertical="center"/>
    </xf>
    <xf numFmtId="0" fontId="24" fillId="11" borderId="0" applyNumberFormat="0" applyBorder="0" applyAlignment="0" applyProtection="0">
      <alignment vertical="center"/>
    </xf>
    <xf numFmtId="0" fontId="27" fillId="0" borderId="12" applyNumberFormat="0" applyFill="0" applyAlignment="0" applyProtection="0">
      <alignment vertical="center"/>
    </xf>
    <xf numFmtId="0" fontId="24" fillId="12" borderId="0" applyNumberFormat="0" applyBorder="0" applyAlignment="0" applyProtection="0">
      <alignment vertical="center"/>
    </xf>
    <xf numFmtId="0" fontId="33" fillId="13" borderId="13" applyNumberFormat="0" applyAlignment="0" applyProtection="0">
      <alignment vertical="center"/>
    </xf>
    <xf numFmtId="0" fontId="34" fillId="13" borderId="9" applyNumberFormat="0" applyAlignment="0" applyProtection="0">
      <alignment vertical="center"/>
    </xf>
    <xf numFmtId="0" fontId="35" fillId="14" borderId="14" applyNumberFormat="0" applyAlignment="0" applyProtection="0">
      <alignment vertical="center"/>
    </xf>
    <xf numFmtId="0" fontId="21" fillId="15" borderId="0" applyNumberFormat="0" applyBorder="0" applyAlignment="0" applyProtection="0">
      <alignment vertical="center"/>
    </xf>
    <xf numFmtId="0" fontId="24" fillId="16" borderId="0" applyNumberFormat="0" applyBorder="0" applyAlignment="0" applyProtection="0">
      <alignment vertical="center"/>
    </xf>
    <xf numFmtId="0" fontId="36" fillId="0" borderId="15" applyNumberFormat="0" applyFill="0" applyAlignment="0" applyProtection="0">
      <alignment vertical="center"/>
    </xf>
    <xf numFmtId="0" fontId="37" fillId="0" borderId="16" applyNumberFormat="0" applyFill="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21" fillId="19" borderId="0" applyNumberFormat="0" applyBorder="0" applyAlignment="0" applyProtection="0">
      <alignment vertical="center"/>
    </xf>
    <xf numFmtId="0" fontId="24"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4" fillId="29" borderId="0" applyNumberFormat="0" applyBorder="0" applyAlignment="0" applyProtection="0">
      <alignment vertical="center"/>
    </xf>
    <xf numFmtId="0" fontId="21"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1" fillId="33" borderId="0" applyNumberFormat="0" applyBorder="0" applyAlignment="0" applyProtection="0">
      <alignment vertical="center"/>
    </xf>
    <xf numFmtId="0" fontId="24" fillId="34" borderId="0" applyNumberFormat="0" applyBorder="0" applyAlignment="0" applyProtection="0">
      <alignment vertical="center"/>
    </xf>
    <xf numFmtId="0" fontId="20" fillId="0" borderId="0">
      <alignment vertical="center"/>
    </xf>
    <xf numFmtId="0" fontId="7" fillId="0" borderId="0">
      <alignment vertical="center"/>
    </xf>
  </cellStyleXfs>
  <cellXfs count="84">
    <xf numFmtId="0" fontId="0" fillId="0" borderId="0" xfId="0" applyFont="1" applyBorder="1">
      <alignment vertical="center"/>
    </xf>
    <xf numFmtId="0" fontId="1" fillId="0" borderId="0" xfId="0" applyFont="1" applyFill="1" applyBorder="1" applyAlignment="1"/>
    <xf numFmtId="0" fontId="2" fillId="0" borderId="0" xfId="0" applyFont="1" applyFill="1" applyBorder="1" applyAlignment="1">
      <alignment horizontal="left" vertical="center"/>
    </xf>
    <xf numFmtId="0" fontId="3" fillId="0" borderId="0" xfId="0" applyFont="1" applyFill="1" applyBorder="1" applyAlignment="1">
      <alignment horizontal="center" vertical="center"/>
    </xf>
    <xf numFmtId="0" fontId="3" fillId="0" borderId="0" xfId="0" applyNumberFormat="1" applyFont="1" applyFill="1" applyBorder="1" applyAlignment="1">
      <alignment horizontal="center" vertical="center"/>
    </xf>
    <xf numFmtId="0" fontId="4" fillId="0" borderId="0"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xf>
    <xf numFmtId="0" fontId="6" fillId="0" borderId="2" xfId="0" applyNumberFormat="1" applyFont="1" applyFill="1" applyBorder="1" applyAlignment="1" applyProtection="1">
      <alignment horizontal="center" vertical="center"/>
    </xf>
    <xf numFmtId="0" fontId="6" fillId="0" borderId="3"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7" fillId="0" borderId="3"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5" xfId="0" applyFont="1" applyFill="1" applyBorder="1" applyAlignment="1">
      <alignment horizontal="center" vertical="center"/>
    </xf>
    <xf numFmtId="49" fontId="7" fillId="2" borderId="1" xfId="50" applyNumberFormat="1"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4" fontId="7" fillId="0" borderId="2" xfId="0" applyNumberFormat="1" applyFont="1" applyFill="1" applyBorder="1" applyAlignment="1" applyProtection="1">
      <alignment horizontal="center" vertical="center" wrapText="1"/>
    </xf>
    <xf numFmtId="49" fontId="7" fillId="0" borderId="1" xfId="0" applyNumberFormat="1" applyFont="1" applyFill="1" applyBorder="1" applyAlignment="1" applyProtection="1">
      <alignment horizontal="left" vertical="center" wrapText="1"/>
    </xf>
    <xf numFmtId="49" fontId="7" fillId="0" borderId="2" xfId="0" applyNumberFormat="1" applyFont="1" applyFill="1" applyBorder="1" applyAlignment="1" applyProtection="1">
      <alignment horizontal="left" vertical="center" wrapText="1"/>
    </xf>
    <xf numFmtId="0" fontId="7" fillId="0" borderId="6" xfId="0" applyFont="1" applyFill="1" applyBorder="1" applyAlignment="1">
      <alignment horizontal="left" vertical="center"/>
    </xf>
    <xf numFmtId="0" fontId="7" fillId="0" borderId="7" xfId="0" applyFont="1" applyFill="1" applyBorder="1" applyAlignment="1">
      <alignment horizontal="right" vertical="center"/>
    </xf>
    <xf numFmtId="0" fontId="6" fillId="0" borderId="1" xfId="0" applyNumberFormat="1" applyFont="1" applyFill="1" applyBorder="1" applyAlignment="1" applyProtection="1">
      <alignment vertical="center" wrapText="1"/>
    </xf>
    <xf numFmtId="49" fontId="7" fillId="0" borderId="1" xfId="0" applyNumberFormat="1" applyFont="1" applyFill="1" applyBorder="1" applyAlignment="1" applyProtection="1">
      <alignment horizontal="center" vertical="center" wrapText="1"/>
    </xf>
    <xf numFmtId="4" fontId="7" fillId="0" borderId="1" xfId="0" applyNumberFormat="1" applyFont="1" applyFill="1" applyBorder="1" applyAlignment="1" applyProtection="1">
      <alignment horizontal="center" vertical="center" wrapText="1"/>
    </xf>
    <xf numFmtId="176" fontId="7" fillId="0" borderId="1" xfId="0" applyNumberFormat="1" applyFont="1" applyFill="1" applyBorder="1" applyAlignment="1" applyProtection="1">
      <alignment horizontal="left" vertical="center" wrapText="1"/>
    </xf>
    <xf numFmtId="49" fontId="7" fillId="0" borderId="1" xfId="49" applyNumberFormat="1" applyFont="1" applyFill="1" applyBorder="1" applyAlignment="1" applyProtection="1">
      <alignment horizontal="left" vertical="center" wrapText="1"/>
    </xf>
    <xf numFmtId="49" fontId="7" fillId="0" borderId="2" xfId="0" applyNumberFormat="1" applyFont="1" applyFill="1" applyBorder="1" applyAlignment="1" applyProtection="1">
      <alignment horizontal="center" vertical="center" wrapText="1"/>
    </xf>
    <xf numFmtId="4" fontId="7" fillId="0" borderId="2" xfId="0" applyNumberFormat="1" applyFont="1" applyFill="1" applyBorder="1" applyAlignment="1" applyProtection="1">
      <alignment horizontal="left" vertical="center" wrapText="1"/>
    </xf>
    <xf numFmtId="0" fontId="8" fillId="0" borderId="0" xfId="0" applyFont="1" applyFill="1" applyBorder="1" applyAlignment="1">
      <alignment horizontal="justify" vertical="center"/>
    </xf>
    <xf numFmtId="0" fontId="8" fillId="0" borderId="0" xfId="0" applyFont="1" applyFill="1" applyBorder="1" applyAlignment="1"/>
    <xf numFmtId="0" fontId="7" fillId="0" borderId="7" xfId="0" applyFont="1" applyFill="1" applyBorder="1" applyAlignment="1">
      <alignment horizontal="center" vertical="center"/>
    </xf>
    <xf numFmtId="0" fontId="6" fillId="0" borderId="1" xfId="0" applyNumberFormat="1" applyFont="1" applyFill="1" applyBorder="1" applyAlignment="1" applyProtection="1">
      <alignment horizontal="left" vertical="center" wrapText="1"/>
    </xf>
    <xf numFmtId="0" fontId="7" fillId="0" borderId="5" xfId="0" applyFont="1" applyFill="1" applyBorder="1" applyAlignment="1">
      <alignment horizontal="left" vertical="center"/>
    </xf>
    <xf numFmtId="49" fontId="7" fillId="0" borderId="3" xfId="0" applyNumberFormat="1" applyFont="1" applyFill="1" applyBorder="1" applyAlignment="1" applyProtection="1">
      <alignment horizontal="center" vertical="center" wrapText="1"/>
    </xf>
    <xf numFmtId="0" fontId="9" fillId="0" borderId="0" xfId="0" applyFont="1" applyBorder="1" applyAlignment="1">
      <alignment vertical="center" wrapText="1"/>
    </xf>
    <xf numFmtId="0" fontId="10" fillId="0" borderId="0" xfId="0" applyFont="1" applyBorder="1" applyAlignment="1">
      <alignment horizontal="center" vertical="center" wrapText="1"/>
    </xf>
    <xf numFmtId="0" fontId="11" fillId="0" borderId="0" xfId="0" applyFont="1" applyBorder="1" applyAlignment="1">
      <alignment vertical="center" wrapText="1"/>
    </xf>
    <xf numFmtId="0" fontId="12" fillId="0" borderId="8" xfId="0" applyFont="1" applyBorder="1" applyAlignment="1">
      <alignment horizontal="center" vertical="center" wrapText="1"/>
    </xf>
    <xf numFmtId="0" fontId="13" fillId="0" borderId="8" xfId="0" applyFont="1" applyBorder="1" applyAlignment="1">
      <alignment vertical="center" wrapText="1"/>
    </xf>
    <xf numFmtId="0" fontId="13" fillId="0" borderId="8" xfId="0" applyFont="1" applyBorder="1" applyAlignment="1">
      <alignment horizontal="center" vertical="center" wrapText="1"/>
    </xf>
    <xf numFmtId="4" fontId="13" fillId="0" borderId="8" xfId="0" applyNumberFormat="1" applyFont="1" applyBorder="1" applyAlignment="1">
      <alignment vertical="center" wrapText="1"/>
    </xf>
    <xf numFmtId="0" fontId="13" fillId="0" borderId="8" xfId="0" applyFont="1" applyBorder="1" applyAlignment="1">
      <alignment horizontal="left" vertical="center" wrapText="1"/>
    </xf>
    <xf numFmtId="0" fontId="14" fillId="3" borderId="8" xfId="0" applyFont="1" applyFill="1" applyBorder="1" applyAlignment="1">
      <alignment horizontal="left" vertical="center" wrapText="1"/>
    </xf>
    <xf numFmtId="4" fontId="14" fillId="0" borderId="8" xfId="0" applyNumberFormat="1" applyFont="1" applyBorder="1" applyAlignment="1">
      <alignment vertical="center" wrapText="1"/>
    </xf>
    <xf numFmtId="0" fontId="9" fillId="0" borderId="0" xfId="0" applyFont="1" applyBorder="1" applyAlignment="1">
      <alignment horizontal="right" vertical="center" wrapText="1"/>
    </xf>
    <xf numFmtId="0" fontId="11" fillId="0" borderId="0" xfId="0" applyFont="1" applyBorder="1" applyAlignment="1">
      <alignment horizontal="right" vertical="center" wrapText="1"/>
    </xf>
    <xf numFmtId="0" fontId="14" fillId="0" borderId="8" xfId="0" applyFont="1" applyBorder="1" applyAlignment="1">
      <alignment vertical="center" wrapText="1"/>
    </xf>
    <xf numFmtId="0" fontId="13" fillId="3" borderId="8" xfId="0" applyFont="1" applyFill="1" applyBorder="1" applyAlignment="1">
      <alignment horizontal="left" vertical="center" wrapText="1"/>
    </xf>
    <xf numFmtId="4" fontId="14" fillId="0" borderId="8" xfId="0" applyNumberFormat="1" applyFont="1" applyBorder="1" applyAlignment="1">
      <alignment horizontal="right" vertical="center" wrapText="1"/>
    </xf>
    <xf numFmtId="0" fontId="13" fillId="3" borderId="8" xfId="0" applyFont="1" applyFill="1" applyBorder="1" applyAlignment="1">
      <alignment vertical="center" wrapText="1"/>
    </xf>
    <xf numFmtId="0" fontId="14" fillId="3" borderId="8" xfId="0" applyFont="1" applyFill="1" applyBorder="1" applyAlignment="1">
      <alignment horizontal="center" vertical="center" wrapText="1"/>
    </xf>
    <xf numFmtId="0" fontId="14" fillId="3" borderId="8" xfId="0" applyFont="1" applyFill="1" applyBorder="1" applyAlignment="1">
      <alignment vertical="center" wrapText="1"/>
    </xf>
    <xf numFmtId="4" fontId="14" fillId="3" borderId="8" xfId="0" applyNumberFormat="1" applyFont="1" applyFill="1" applyBorder="1" applyAlignment="1">
      <alignment vertical="center" wrapText="1"/>
    </xf>
    <xf numFmtId="0" fontId="9" fillId="0" borderId="8" xfId="0" applyFont="1" applyBorder="1" applyAlignment="1">
      <alignment vertical="center" wrapText="1"/>
    </xf>
    <xf numFmtId="4" fontId="13" fillId="0" borderId="8" xfId="0" applyNumberFormat="1" applyFont="1" applyBorder="1" applyAlignment="1">
      <alignment horizontal="right" vertical="center" wrapText="1"/>
    </xf>
    <xf numFmtId="0" fontId="15" fillId="0" borderId="0" xfId="0" applyFont="1" applyBorder="1" applyAlignment="1">
      <alignment horizontal="center" vertical="center" wrapText="1"/>
    </xf>
    <xf numFmtId="0" fontId="13" fillId="3" borderId="8" xfId="0" applyFont="1" applyFill="1" applyBorder="1" applyAlignment="1">
      <alignment horizontal="center" vertical="center" wrapText="1"/>
    </xf>
    <xf numFmtId="0" fontId="16" fillId="0" borderId="0" xfId="0" applyFont="1" applyBorder="1" applyAlignment="1">
      <alignment vertical="center" wrapText="1"/>
    </xf>
    <xf numFmtId="0" fontId="14" fillId="0" borderId="0" xfId="0" applyFont="1" applyBorder="1" applyAlignment="1">
      <alignment vertical="center" wrapText="1"/>
    </xf>
    <xf numFmtId="0" fontId="13" fillId="0" borderId="0" xfId="0" applyFont="1" applyBorder="1" applyAlignment="1">
      <alignment vertical="center" wrapText="1"/>
    </xf>
    <xf numFmtId="4" fontId="13" fillId="3" borderId="8" xfId="0" applyNumberFormat="1" applyFont="1" applyFill="1" applyBorder="1" applyAlignment="1">
      <alignment vertical="center" wrapText="1"/>
    </xf>
    <xf numFmtId="0" fontId="9" fillId="0" borderId="0" xfId="0" applyFont="1" applyBorder="1" applyAlignment="1">
      <alignment horizontal="center" vertical="center" wrapText="1"/>
    </xf>
    <xf numFmtId="0" fontId="11" fillId="0" borderId="0" xfId="0" applyFont="1" applyBorder="1" applyAlignment="1">
      <alignment horizontal="left" vertical="center" wrapText="1"/>
    </xf>
    <xf numFmtId="0" fontId="12" fillId="0" borderId="8" xfId="0" applyFont="1" applyBorder="1" applyAlignment="1">
      <alignment vertical="center" wrapText="1"/>
    </xf>
    <xf numFmtId="4" fontId="12" fillId="0" borderId="8" xfId="0" applyNumberFormat="1" applyFont="1" applyBorder="1" applyAlignment="1">
      <alignment vertical="center" wrapText="1"/>
    </xf>
    <xf numFmtId="0" fontId="16" fillId="0" borderId="8" xfId="0" applyFont="1" applyBorder="1" applyAlignment="1">
      <alignment vertical="center" wrapText="1"/>
    </xf>
    <xf numFmtId="0" fontId="12" fillId="3" borderId="8" xfId="0" applyFont="1" applyFill="1" applyBorder="1" applyAlignment="1">
      <alignment horizontal="left" vertical="center" wrapText="1"/>
    </xf>
    <xf numFmtId="4" fontId="12" fillId="3" borderId="8" xfId="0" applyNumberFormat="1" applyFont="1" applyFill="1" applyBorder="1" applyAlignment="1">
      <alignment vertical="center" wrapText="1"/>
    </xf>
    <xf numFmtId="0" fontId="16" fillId="3" borderId="8" xfId="0" applyFont="1" applyFill="1" applyBorder="1" applyAlignment="1">
      <alignment horizontal="center" vertical="center" wrapText="1"/>
    </xf>
    <xf numFmtId="0" fontId="16" fillId="3" borderId="8" xfId="0" applyFont="1" applyFill="1" applyBorder="1" applyAlignment="1">
      <alignment horizontal="left" vertical="center" wrapText="1"/>
    </xf>
    <xf numFmtId="0" fontId="16" fillId="3" borderId="8" xfId="0" applyFont="1" applyFill="1" applyBorder="1" applyAlignment="1">
      <alignment vertical="center" wrapText="1"/>
    </xf>
    <xf numFmtId="4" fontId="16" fillId="3" borderId="8" xfId="0" applyNumberFormat="1" applyFont="1" applyFill="1" applyBorder="1" applyAlignment="1">
      <alignment vertical="center" wrapText="1"/>
    </xf>
    <xf numFmtId="0" fontId="12" fillId="3" borderId="8" xfId="0" applyFont="1" applyFill="1" applyBorder="1" applyAlignment="1">
      <alignment vertical="center" wrapText="1"/>
    </xf>
    <xf numFmtId="0" fontId="14" fillId="0" borderId="8" xfId="0" applyFont="1" applyBorder="1" applyAlignment="1">
      <alignment horizontal="left" vertical="center" wrapText="1"/>
    </xf>
    <xf numFmtId="0" fontId="17" fillId="0" borderId="0" xfId="0" applyFont="1" applyBorder="1" applyAlignment="1">
      <alignment horizontal="center" vertical="center" wrapText="1"/>
    </xf>
    <xf numFmtId="0" fontId="11" fillId="0" borderId="8" xfId="0" applyFont="1" applyBorder="1" applyAlignment="1">
      <alignment horizontal="left" vertical="center" wrapText="1"/>
    </xf>
    <xf numFmtId="0" fontId="18" fillId="0" borderId="8" xfId="0" applyFont="1" applyBorder="1" applyAlignment="1">
      <alignment horizontal="center" vertical="center" wrapText="1"/>
    </xf>
    <xf numFmtId="0" fontId="18" fillId="0" borderId="8" xfId="0" applyFont="1" applyBorder="1" applyAlignment="1">
      <alignment horizontal="left" vertical="center" wrapText="1"/>
    </xf>
    <xf numFmtId="0" fontId="18" fillId="3" borderId="8" xfId="0" applyFont="1" applyFill="1" applyBorder="1" applyAlignment="1">
      <alignment horizontal="left" vertical="center" wrapText="1"/>
    </xf>
    <xf numFmtId="0" fontId="19" fillId="0" borderId="0" xfId="0" applyFont="1" applyBorder="1" applyAlignment="1">
      <alignment horizontal="center" vertical="center" wrapText="1"/>
    </xf>
    <xf numFmtId="0" fontId="17" fillId="0" borderId="0" xfId="0" applyFont="1" applyBorder="1" applyAlignment="1">
      <alignment vertical="center" wrapText="1"/>
    </xf>
    <xf numFmtId="0" fontId="17" fillId="0" borderId="0" xfId="0" applyFont="1"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 name="常规 2"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F20" sqref="F20"/>
    </sheetView>
  </sheetViews>
  <sheetFormatPr defaultColWidth="9" defaultRowHeight="13.5" outlineLevelRow="7"/>
  <cols>
    <col min="1" max="1" width="3.66666666666667" customWidth="1"/>
    <col min="2" max="2" width="3.8" customWidth="1"/>
    <col min="3" max="3" width="4.61666666666667" customWidth="1"/>
    <col min="4" max="4" width="19.2666666666667" customWidth="1"/>
    <col min="5" max="11" width="9.76666666666667" customWidth="1"/>
  </cols>
  <sheetData>
    <row r="1" ht="64.05" customHeight="1" spans="1:9">
      <c r="A1" s="81" t="s">
        <v>0</v>
      </c>
      <c r="B1" s="81"/>
      <c r="C1" s="81"/>
      <c r="D1" s="81"/>
      <c r="E1" s="81"/>
      <c r="F1" s="81"/>
      <c r="G1" s="81"/>
      <c r="H1" s="81"/>
      <c r="I1" s="81"/>
    </row>
    <row r="2" ht="20.35" customHeight="1" spans="1:9">
      <c r="A2" s="38"/>
      <c r="B2" s="38"/>
      <c r="C2" s="38"/>
      <c r="D2" s="38"/>
      <c r="E2" s="38"/>
      <c r="F2" s="38"/>
      <c r="G2" s="38"/>
      <c r="H2" s="38"/>
      <c r="I2" s="38"/>
    </row>
    <row r="3" ht="18.8" customHeight="1" spans="1:9">
      <c r="A3" s="38"/>
      <c r="B3" s="38"/>
      <c r="C3" s="38"/>
      <c r="D3" s="38"/>
      <c r="E3" s="38"/>
      <c r="F3" s="38"/>
      <c r="G3" s="38"/>
      <c r="H3" s="38"/>
      <c r="I3" s="38"/>
    </row>
    <row r="4" ht="34.65" customHeight="1" spans="1:9">
      <c r="A4" s="82"/>
      <c r="B4" s="83"/>
      <c r="C4" s="36"/>
      <c r="D4" s="82" t="s">
        <v>1</v>
      </c>
      <c r="E4" s="83" t="s">
        <v>2</v>
      </c>
      <c r="F4" s="83"/>
      <c r="G4" s="83"/>
      <c r="H4" s="83"/>
      <c r="I4" s="36"/>
    </row>
    <row r="5" ht="47.45" customHeight="1" spans="1:9">
      <c r="A5" s="82"/>
      <c r="B5" s="83"/>
      <c r="C5" s="36"/>
      <c r="D5" s="82" t="s">
        <v>3</v>
      </c>
      <c r="E5" s="83" t="s">
        <v>4</v>
      </c>
      <c r="F5" s="83"/>
      <c r="G5" s="83"/>
      <c r="H5" s="83"/>
      <c r="I5" s="36"/>
    </row>
    <row r="6" ht="14.3" customHeight="1"/>
    <row r="7" ht="14.3" customHeight="1"/>
    <row r="8" ht="14.3" customHeight="1" spans="4:4">
      <c r="D8" s="36"/>
    </row>
  </sheetData>
  <mergeCells count="3">
    <mergeCell ref="A1:I1"/>
    <mergeCell ref="E4:H4"/>
    <mergeCell ref="E5:H5"/>
  </mergeCells>
  <printOptions horizontalCentered="1" verticalCentered="1"/>
  <pageMargins left="0.0777777777777778" right="0.0777777777777778" top="0.0777777777777778" bottom="0.0777777777777778"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workbookViewId="0">
      <selection activeCell="G25" sqref="G25"/>
    </sheetView>
  </sheetViews>
  <sheetFormatPr defaultColWidth="9" defaultRowHeight="13.5"/>
  <cols>
    <col min="1" max="1" width="4.34166666666667" customWidth="1"/>
    <col min="2" max="2" width="4.75" customWidth="1"/>
    <col min="3" max="3" width="5.425" customWidth="1"/>
    <col min="4" max="4" width="9.63333333333333" customWidth="1"/>
    <col min="5" max="5" width="21.3083333333333" customWidth="1"/>
    <col min="6" max="6" width="13.4333333333333" customWidth="1"/>
    <col min="7" max="7" width="12.4833333333333" customWidth="1"/>
    <col min="8" max="9" width="10.2583333333333" customWidth="1"/>
    <col min="10" max="10" width="9.09166666666667" customWidth="1"/>
    <col min="11" max="11" width="10.2583333333333" customWidth="1"/>
    <col min="12" max="12" width="12.4833333333333" customWidth="1"/>
    <col min="13" max="13" width="9.63333333333333" customWidth="1"/>
    <col min="14" max="14" width="9.90833333333333" customWidth="1"/>
    <col min="15" max="16" width="9.76666666666667" customWidth="1"/>
  </cols>
  <sheetData>
    <row r="1" ht="14.3" customHeight="1" spans="1:14">
      <c r="A1" s="36"/>
      <c r="M1" s="46" t="s">
        <v>285</v>
      </c>
      <c r="N1" s="46"/>
    </row>
    <row r="2" ht="39.15" customHeight="1" spans="1:14">
      <c r="A2" s="37" t="s">
        <v>14</v>
      </c>
      <c r="B2" s="37"/>
      <c r="C2" s="37"/>
      <c r="D2" s="37"/>
      <c r="E2" s="37"/>
      <c r="F2" s="37"/>
      <c r="G2" s="37"/>
      <c r="H2" s="37"/>
      <c r="I2" s="37"/>
      <c r="J2" s="37"/>
      <c r="K2" s="37"/>
      <c r="L2" s="37"/>
      <c r="M2" s="37"/>
      <c r="N2" s="37"/>
    </row>
    <row r="3" ht="19.55" customHeight="1" spans="1:14">
      <c r="A3" s="38" t="s">
        <v>30</v>
      </c>
      <c r="B3" s="38"/>
      <c r="C3" s="38"/>
      <c r="D3" s="38"/>
      <c r="E3" s="38"/>
      <c r="F3" s="38"/>
      <c r="G3" s="38"/>
      <c r="H3" s="38"/>
      <c r="I3" s="38"/>
      <c r="J3" s="38"/>
      <c r="K3" s="38"/>
      <c r="L3" s="38"/>
      <c r="M3" s="47" t="s">
        <v>31</v>
      </c>
      <c r="N3" s="47"/>
    </row>
    <row r="4" ht="36.9" customHeight="1" spans="1:14">
      <c r="A4" s="39" t="s">
        <v>158</v>
      </c>
      <c r="B4" s="39"/>
      <c r="C4" s="39"/>
      <c r="D4" s="39" t="s">
        <v>200</v>
      </c>
      <c r="E4" s="39" t="s">
        <v>201</v>
      </c>
      <c r="F4" s="39" t="s">
        <v>219</v>
      </c>
      <c r="G4" s="39" t="s">
        <v>203</v>
      </c>
      <c r="H4" s="39"/>
      <c r="I4" s="39"/>
      <c r="J4" s="39"/>
      <c r="K4" s="39"/>
      <c r="L4" s="39" t="s">
        <v>207</v>
      </c>
      <c r="M4" s="39"/>
      <c r="N4" s="39"/>
    </row>
    <row r="5" ht="34.65" customHeight="1" spans="1:14">
      <c r="A5" s="39" t="s">
        <v>166</v>
      </c>
      <c r="B5" s="39" t="s">
        <v>167</v>
      </c>
      <c r="C5" s="39" t="s">
        <v>168</v>
      </c>
      <c r="D5" s="39"/>
      <c r="E5" s="39"/>
      <c r="F5" s="39"/>
      <c r="G5" s="39" t="s">
        <v>135</v>
      </c>
      <c r="H5" s="39" t="s">
        <v>286</v>
      </c>
      <c r="I5" s="39" t="s">
        <v>287</v>
      </c>
      <c r="J5" s="39" t="s">
        <v>288</v>
      </c>
      <c r="K5" s="39" t="s">
        <v>289</v>
      </c>
      <c r="L5" s="39" t="s">
        <v>135</v>
      </c>
      <c r="M5" s="39" t="s">
        <v>220</v>
      </c>
      <c r="N5" s="39" t="s">
        <v>290</v>
      </c>
    </row>
    <row r="6" ht="19.9" customHeight="1" spans="1:14">
      <c r="A6" s="40"/>
      <c r="B6" s="40"/>
      <c r="C6" s="40"/>
      <c r="D6" s="40"/>
      <c r="E6" s="40" t="s">
        <v>135</v>
      </c>
      <c r="F6" s="56">
        <f t="shared" ref="F6:K6" si="0">F8</f>
        <v>287.99205</v>
      </c>
      <c r="G6" s="56">
        <f t="shared" si="0"/>
        <v>287.99205</v>
      </c>
      <c r="H6" s="56">
        <f t="shared" si="0"/>
        <v>142.92</v>
      </c>
      <c r="I6" s="56">
        <f t="shared" si="0"/>
        <v>82.96205</v>
      </c>
      <c r="J6" s="56">
        <f t="shared" si="0"/>
        <v>26.37</v>
      </c>
      <c r="K6" s="56">
        <f t="shared" si="0"/>
        <v>35.74</v>
      </c>
      <c r="L6" s="56"/>
      <c r="M6" s="56"/>
      <c r="N6" s="56"/>
    </row>
    <row r="7" ht="19.9" customHeight="1" spans="1:14">
      <c r="A7" s="40"/>
      <c r="B7" s="40"/>
      <c r="C7" s="40"/>
      <c r="D7" s="43" t="s">
        <v>153</v>
      </c>
      <c r="E7" s="43" t="s">
        <v>154</v>
      </c>
      <c r="F7" s="56">
        <f t="shared" ref="F7:K7" si="1">F8</f>
        <v>287.99205</v>
      </c>
      <c r="G7" s="56">
        <f t="shared" si="1"/>
        <v>287.99205</v>
      </c>
      <c r="H7" s="56">
        <f t="shared" si="1"/>
        <v>142.92</v>
      </c>
      <c r="I7" s="56">
        <f t="shared" si="1"/>
        <v>82.96205</v>
      </c>
      <c r="J7" s="56">
        <f t="shared" si="1"/>
        <v>26.37</v>
      </c>
      <c r="K7" s="56">
        <f t="shared" si="1"/>
        <v>35.74</v>
      </c>
      <c r="L7" s="56"/>
      <c r="M7" s="56"/>
      <c r="N7" s="56"/>
    </row>
    <row r="8" ht="19.9" customHeight="1" spans="1:14">
      <c r="A8" s="40"/>
      <c r="B8" s="40"/>
      <c r="C8" s="40"/>
      <c r="D8" s="49" t="s">
        <v>155</v>
      </c>
      <c r="E8" s="49" t="s">
        <v>156</v>
      </c>
      <c r="F8" s="56">
        <f t="shared" ref="F8:K8" si="2">SUM(F9:F16)</f>
        <v>287.99205</v>
      </c>
      <c r="G8" s="56">
        <f t="shared" si="2"/>
        <v>287.99205</v>
      </c>
      <c r="H8" s="56">
        <f t="shared" si="2"/>
        <v>142.92</v>
      </c>
      <c r="I8" s="56">
        <f t="shared" si="2"/>
        <v>82.96205</v>
      </c>
      <c r="J8" s="56">
        <f t="shared" si="2"/>
        <v>26.37</v>
      </c>
      <c r="K8" s="56">
        <f t="shared" si="2"/>
        <v>35.74</v>
      </c>
      <c r="L8" s="56"/>
      <c r="M8" s="56"/>
      <c r="N8" s="56"/>
    </row>
    <row r="9" ht="19.9" customHeight="1" spans="1:14">
      <c r="A9" s="52" t="s">
        <v>169</v>
      </c>
      <c r="B9" s="52" t="s">
        <v>170</v>
      </c>
      <c r="C9" s="52" t="s">
        <v>171</v>
      </c>
      <c r="D9" s="44" t="s">
        <v>217</v>
      </c>
      <c r="E9" s="48" t="s">
        <v>173</v>
      </c>
      <c r="F9" s="45">
        <f>G9+L9</f>
        <v>178.66</v>
      </c>
      <c r="G9" s="45">
        <f>SUM(H9:K9)</f>
        <v>178.66</v>
      </c>
      <c r="H9" s="50">
        <f>'9工资福利'!G9</f>
        <v>142.92</v>
      </c>
      <c r="I9" s="50"/>
      <c r="J9" s="50"/>
      <c r="K9" s="50">
        <f>'9工资福利'!S9</f>
        <v>35.74</v>
      </c>
      <c r="L9" s="45"/>
      <c r="M9" s="50"/>
      <c r="N9" s="50"/>
    </row>
    <row r="10" ht="19.9" customHeight="1" spans="1:14">
      <c r="A10" s="52" t="s">
        <v>174</v>
      </c>
      <c r="B10" s="52" t="s">
        <v>175</v>
      </c>
      <c r="C10" s="52" t="s">
        <v>175</v>
      </c>
      <c r="D10" s="44" t="s">
        <v>217</v>
      </c>
      <c r="E10" s="48" t="s">
        <v>177</v>
      </c>
      <c r="F10" s="45">
        <f t="shared" ref="F10:F16" si="3">G10+L10</f>
        <v>20.09</v>
      </c>
      <c r="G10" s="45">
        <f t="shared" ref="G10:G16" si="4">SUM(H10:K10)</f>
        <v>20.09</v>
      </c>
      <c r="H10" s="50"/>
      <c r="I10" s="50">
        <f>'9工资福利'!L10</f>
        <v>20.09</v>
      </c>
      <c r="J10" s="50"/>
      <c r="K10" s="50"/>
      <c r="L10" s="45"/>
      <c r="M10" s="50"/>
      <c r="N10" s="50"/>
    </row>
    <row r="11" ht="19.9" customHeight="1" spans="1:14">
      <c r="A11" s="52" t="s">
        <v>174</v>
      </c>
      <c r="B11" s="52" t="s">
        <v>175</v>
      </c>
      <c r="C11" s="52" t="s">
        <v>178</v>
      </c>
      <c r="D11" s="44" t="s">
        <v>217</v>
      </c>
      <c r="E11" s="48" t="s">
        <v>180</v>
      </c>
      <c r="F11" s="45">
        <f t="shared" si="3"/>
        <v>13.44</v>
      </c>
      <c r="G11" s="45">
        <f t="shared" si="4"/>
        <v>13.44</v>
      </c>
      <c r="H11" s="50"/>
      <c r="I11" s="50">
        <f>'9工资福利'!L11</f>
        <v>13.44</v>
      </c>
      <c r="J11" s="50"/>
      <c r="K11" s="50"/>
      <c r="L11" s="45"/>
      <c r="M11" s="50"/>
      <c r="N11" s="50"/>
    </row>
    <row r="12" ht="19.9" customHeight="1" spans="1:14">
      <c r="A12" s="52" t="s">
        <v>174</v>
      </c>
      <c r="B12" s="52" t="s">
        <v>181</v>
      </c>
      <c r="C12" s="52" t="s">
        <v>171</v>
      </c>
      <c r="D12" s="44" t="s">
        <v>217</v>
      </c>
      <c r="E12" s="48" t="s">
        <v>183</v>
      </c>
      <c r="F12" s="45">
        <f t="shared" si="3"/>
        <v>0.02205</v>
      </c>
      <c r="G12" s="45">
        <f t="shared" si="4"/>
        <v>0.02205</v>
      </c>
      <c r="H12" s="50"/>
      <c r="I12" s="50">
        <f>'9工资福利'!L12</f>
        <v>0.02205</v>
      </c>
      <c r="J12" s="50"/>
      <c r="K12" s="50"/>
      <c r="L12" s="45"/>
      <c r="M12" s="50"/>
      <c r="N12" s="50"/>
    </row>
    <row r="13" ht="19.9" customHeight="1" spans="1:14">
      <c r="A13" s="52" t="s">
        <v>174</v>
      </c>
      <c r="B13" s="52" t="s">
        <v>181</v>
      </c>
      <c r="C13" s="52" t="s">
        <v>184</v>
      </c>
      <c r="D13" s="44" t="s">
        <v>217</v>
      </c>
      <c r="E13" s="48" t="s">
        <v>186</v>
      </c>
      <c r="F13" s="45">
        <f t="shared" si="3"/>
        <v>13.4</v>
      </c>
      <c r="G13" s="45">
        <f t="shared" si="4"/>
        <v>13.4</v>
      </c>
      <c r="H13" s="50"/>
      <c r="I13" s="50">
        <f>'9工资福利'!L13</f>
        <v>13.4</v>
      </c>
      <c r="J13" s="50"/>
      <c r="K13" s="50"/>
      <c r="L13" s="45"/>
      <c r="M13" s="50"/>
      <c r="N13" s="50"/>
    </row>
    <row r="14" ht="19.9" customHeight="1" spans="1:14">
      <c r="A14" s="52" t="s">
        <v>187</v>
      </c>
      <c r="B14" s="52" t="s">
        <v>188</v>
      </c>
      <c r="C14" s="52" t="s">
        <v>170</v>
      </c>
      <c r="D14" s="44" t="s">
        <v>217</v>
      </c>
      <c r="E14" s="48" t="s">
        <v>190</v>
      </c>
      <c r="F14" s="45">
        <f t="shared" si="3"/>
        <v>19.16</v>
      </c>
      <c r="G14" s="45">
        <f t="shared" si="4"/>
        <v>19.16</v>
      </c>
      <c r="H14" s="50"/>
      <c r="I14" s="50">
        <f>'9工资福利'!L14</f>
        <v>19.16</v>
      </c>
      <c r="J14" s="50"/>
      <c r="K14" s="50"/>
      <c r="L14" s="45"/>
      <c r="M14" s="50"/>
      <c r="N14" s="50"/>
    </row>
    <row r="15" ht="19.9" customHeight="1" spans="1:14">
      <c r="A15" s="52" t="s">
        <v>187</v>
      </c>
      <c r="B15" s="52" t="s">
        <v>191</v>
      </c>
      <c r="C15" s="52" t="s">
        <v>171</v>
      </c>
      <c r="D15" s="44" t="s">
        <v>217</v>
      </c>
      <c r="E15" s="48" t="s">
        <v>193</v>
      </c>
      <c r="F15" s="45">
        <f t="shared" si="3"/>
        <v>16.85</v>
      </c>
      <c r="G15" s="45">
        <f t="shared" si="4"/>
        <v>16.85</v>
      </c>
      <c r="H15" s="50"/>
      <c r="I15" s="50">
        <f>'9工资福利'!L15</f>
        <v>16.85</v>
      </c>
      <c r="J15" s="50"/>
      <c r="K15" s="50"/>
      <c r="L15" s="45"/>
      <c r="M15" s="50"/>
      <c r="N15" s="50"/>
    </row>
    <row r="16" ht="19.9" customHeight="1" spans="1:14">
      <c r="A16" s="52" t="s">
        <v>196</v>
      </c>
      <c r="B16" s="52" t="s">
        <v>184</v>
      </c>
      <c r="C16" s="52" t="s">
        <v>171</v>
      </c>
      <c r="D16" s="44" t="s">
        <v>217</v>
      </c>
      <c r="E16" s="48" t="s">
        <v>198</v>
      </c>
      <c r="F16" s="45">
        <f t="shared" si="3"/>
        <v>26.37</v>
      </c>
      <c r="G16" s="45">
        <f t="shared" si="4"/>
        <v>26.37</v>
      </c>
      <c r="H16" s="50"/>
      <c r="I16" s="50"/>
      <c r="J16" s="50">
        <f>'9工资福利'!R16</f>
        <v>26.37</v>
      </c>
      <c r="K16" s="50"/>
      <c r="L16" s="45"/>
      <c r="M16" s="50"/>
      <c r="N16" s="50"/>
    </row>
  </sheetData>
  <mergeCells count="10">
    <mergeCell ref="M1:N1"/>
    <mergeCell ref="A2:N2"/>
    <mergeCell ref="A3:L3"/>
    <mergeCell ref="M3:N3"/>
    <mergeCell ref="A4:C4"/>
    <mergeCell ref="G4:K4"/>
    <mergeCell ref="L4:N4"/>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6"/>
  <sheetViews>
    <sheetView topLeftCell="C1" workbookViewId="0">
      <selection activeCell="F6" sqref="F6:F8"/>
    </sheetView>
  </sheetViews>
  <sheetFormatPr defaultColWidth="9" defaultRowHeight="13.5"/>
  <cols>
    <col min="1" max="1" width="5.01666666666667" customWidth="1"/>
    <col min="2" max="2" width="5.15833333333333" customWidth="1"/>
    <col min="3" max="3" width="5.7" customWidth="1"/>
    <col min="4" max="4" width="8" customWidth="1"/>
    <col min="5" max="5" width="20.0833333333333" customWidth="1"/>
    <col min="6" max="6" width="13.975" customWidth="1"/>
    <col min="7" max="22" width="7.69166666666667" customWidth="1"/>
    <col min="23" max="24" width="9.76666666666667" customWidth="1"/>
  </cols>
  <sheetData>
    <row r="1" ht="14.3" customHeight="1" spans="1:22">
      <c r="A1" s="36"/>
      <c r="U1" s="46" t="s">
        <v>291</v>
      </c>
      <c r="V1" s="46"/>
    </row>
    <row r="2" ht="43.7" customHeight="1" spans="1:22">
      <c r="A2" s="57" t="s">
        <v>15</v>
      </c>
      <c r="B2" s="57"/>
      <c r="C2" s="57"/>
      <c r="D2" s="57"/>
      <c r="E2" s="57"/>
      <c r="F2" s="57"/>
      <c r="G2" s="57"/>
      <c r="H2" s="57"/>
      <c r="I2" s="57"/>
      <c r="J2" s="57"/>
      <c r="K2" s="57"/>
      <c r="L2" s="57"/>
      <c r="M2" s="57"/>
      <c r="N2" s="57"/>
      <c r="O2" s="57"/>
      <c r="P2" s="57"/>
      <c r="Q2" s="57"/>
      <c r="R2" s="57"/>
      <c r="S2" s="57"/>
      <c r="T2" s="57"/>
      <c r="U2" s="57"/>
      <c r="V2" s="57"/>
    </row>
    <row r="3" ht="21.1" customHeight="1" spans="1:22">
      <c r="A3" s="38" t="s">
        <v>30</v>
      </c>
      <c r="B3" s="38"/>
      <c r="C3" s="38"/>
      <c r="D3" s="38"/>
      <c r="E3" s="38"/>
      <c r="F3" s="38"/>
      <c r="G3" s="38"/>
      <c r="H3" s="38"/>
      <c r="I3" s="38"/>
      <c r="J3" s="38"/>
      <c r="K3" s="38"/>
      <c r="L3" s="38"/>
      <c r="M3" s="38"/>
      <c r="N3" s="38"/>
      <c r="O3" s="38"/>
      <c r="P3" s="38"/>
      <c r="Q3" s="38"/>
      <c r="R3" s="38"/>
      <c r="S3" s="38"/>
      <c r="T3" s="38"/>
      <c r="U3" s="47" t="s">
        <v>31</v>
      </c>
      <c r="V3" s="47"/>
    </row>
    <row r="4" ht="23.35" customHeight="1" spans="1:22">
      <c r="A4" s="39" t="s">
        <v>158</v>
      </c>
      <c r="B4" s="39"/>
      <c r="C4" s="39"/>
      <c r="D4" s="39" t="s">
        <v>200</v>
      </c>
      <c r="E4" s="39" t="s">
        <v>201</v>
      </c>
      <c r="F4" s="39" t="s">
        <v>219</v>
      </c>
      <c r="G4" s="39" t="s">
        <v>292</v>
      </c>
      <c r="H4" s="39"/>
      <c r="I4" s="39"/>
      <c r="J4" s="39"/>
      <c r="K4" s="39"/>
      <c r="L4" s="39" t="s">
        <v>293</v>
      </c>
      <c r="M4" s="39"/>
      <c r="N4" s="39"/>
      <c r="O4" s="39"/>
      <c r="P4" s="39"/>
      <c r="Q4" s="39"/>
      <c r="R4" s="39" t="s">
        <v>288</v>
      </c>
      <c r="S4" s="39" t="s">
        <v>294</v>
      </c>
      <c r="T4" s="39"/>
      <c r="U4" s="39"/>
      <c r="V4" s="39"/>
    </row>
    <row r="5" ht="48.95" customHeight="1" spans="1:22">
      <c r="A5" s="39" t="s">
        <v>166</v>
      </c>
      <c r="B5" s="39" t="s">
        <v>167</v>
      </c>
      <c r="C5" s="39" t="s">
        <v>168</v>
      </c>
      <c r="D5" s="39"/>
      <c r="E5" s="39"/>
      <c r="F5" s="39"/>
      <c r="G5" s="39" t="s">
        <v>135</v>
      </c>
      <c r="H5" s="39" t="s">
        <v>295</v>
      </c>
      <c r="I5" s="39" t="s">
        <v>296</v>
      </c>
      <c r="J5" s="39" t="s">
        <v>297</v>
      </c>
      <c r="K5" s="39" t="s">
        <v>298</v>
      </c>
      <c r="L5" s="39" t="s">
        <v>135</v>
      </c>
      <c r="M5" s="39" t="s">
        <v>299</v>
      </c>
      <c r="N5" s="39" t="s">
        <v>300</v>
      </c>
      <c r="O5" s="39" t="s">
        <v>301</v>
      </c>
      <c r="P5" s="39" t="s">
        <v>302</v>
      </c>
      <c r="Q5" s="39" t="s">
        <v>303</v>
      </c>
      <c r="R5" s="39"/>
      <c r="S5" s="39" t="s">
        <v>135</v>
      </c>
      <c r="T5" s="39" t="s">
        <v>304</v>
      </c>
      <c r="U5" s="39" t="s">
        <v>305</v>
      </c>
      <c r="V5" s="39" t="s">
        <v>289</v>
      </c>
    </row>
    <row r="6" ht="19.9" customHeight="1" spans="1:22">
      <c r="A6" s="40"/>
      <c r="B6" s="40"/>
      <c r="C6" s="40"/>
      <c r="D6" s="40"/>
      <c r="E6" s="40" t="s">
        <v>135</v>
      </c>
      <c r="F6" s="42">
        <f>F8</f>
        <v>287.99205</v>
      </c>
      <c r="G6" s="42">
        <f t="shared" ref="F6:Q6" si="0">G8</f>
        <v>142.92</v>
      </c>
      <c r="H6" s="42">
        <f t="shared" si="0"/>
        <v>38.88</v>
      </c>
      <c r="I6" s="42">
        <f t="shared" si="0"/>
        <v>34.59</v>
      </c>
      <c r="J6" s="42">
        <f t="shared" si="0"/>
        <v>15.33</v>
      </c>
      <c r="K6" s="42">
        <f t="shared" si="0"/>
        <v>54.12</v>
      </c>
      <c r="L6" s="42">
        <f t="shared" si="0"/>
        <v>82.96205</v>
      </c>
      <c r="M6" s="42">
        <f t="shared" si="0"/>
        <v>20.09</v>
      </c>
      <c r="N6" s="42">
        <f t="shared" si="0"/>
        <v>13.44</v>
      </c>
      <c r="O6" s="42">
        <f t="shared" si="0"/>
        <v>16.85</v>
      </c>
      <c r="P6" s="42">
        <f t="shared" si="0"/>
        <v>14.79</v>
      </c>
      <c r="Q6" s="42">
        <f t="shared" si="0"/>
        <v>17.79205</v>
      </c>
      <c r="R6" s="42">
        <v>26.37</v>
      </c>
      <c r="S6" s="42">
        <f>T6+V6</f>
        <v>35.74</v>
      </c>
      <c r="T6" s="42">
        <v>8.8</v>
      </c>
      <c r="U6" s="42"/>
      <c r="V6" s="56">
        <v>26.94</v>
      </c>
    </row>
    <row r="7" ht="19.9" customHeight="1" spans="1:22">
      <c r="A7" s="40"/>
      <c r="B7" s="40"/>
      <c r="C7" s="40"/>
      <c r="D7" s="43" t="s">
        <v>153</v>
      </c>
      <c r="E7" s="43" t="s">
        <v>154</v>
      </c>
      <c r="F7" s="42">
        <f t="shared" ref="F7:Q7" si="1">F8</f>
        <v>287.99205</v>
      </c>
      <c r="G7" s="42">
        <f t="shared" si="1"/>
        <v>142.92</v>
      </c>
      <c r="H7" s="42">
        <f t="shared" si="1"/>
        <v>38.88</v>
      </c>
      <c r="I7" s="42">
        <f t="shared" si="1"/>
        <v>34.59</v>
      </c>
      <c r="J7" s="42">
        <f t="shared" si="1"/>
        <v>15.33</v>
      </c>
      <c r="K7" s="42">
        <f t="shared" si="1"/>
        <v>54.12</v>
      </c>
      <c r="L7" s="42">
        <f t="shared" si="1"/>
        <v>82.96205</v>
      </c>
      <c r="M7" s="42">
        <f t="shared" si="1"/>
        <v>20.09</v>
      </c>
      <c r="N7" s="42">
        <f t="shared" si="1"/>
        <v>13.44</v>
      </c>
      <c r="O7" s="42">
        <f t="shared" si="1"/>
        <v>16.85</v>
      </c>
      <c r="P7" s="42">
        <f t="shared" si="1"/>
        <v>14.79</v>
      </c>
      <c r="Q7" s="42">
        <f t="shared" si="1"/>
        <v>17.79205</v>
      </c>
      <c r="R7" s="42">
        <v>26.37</v>
      </c>
      <c r="S7" s="42">
        <f>T7+V7</f>
        <v>35.74</v>
      </c>
      <c r="T7" s="42">
        <v>8.8</v>
      </c>
      <c r="U7" s="42"/>
      <c r="V7" s="56">
        <v>26.94</v>
      </c>
    </row>
    <row r="8" ht="19.9" customHeight="1" spans="1:22">
      <c r="A8" s="40"/>
      <c r="B8" s="40"/>
      <c r="C8" s="40"/>
      <c r="D8" s="49" t="s">
        <v>155</v>
      </c>
      <c r="E8" s="49" t="s">
        <v>156</v>
      </c>
      <c r="F8" s="42">
        <f>SUM(F9:F16)</f>
        <v>287.99205</v>
      </c>
      <c r="G8" s="42">
        <f t="shared" ref="F8:Q8" si="2">SUM(G9:G16)</f>
        <v>142.92</v>
      </c>
      <c r="H8" s="42">
        <f t="shared" si="2"/>
        <v>38.88</v>
      </c>
      <c r="I8" s="42">
        <f t="shared" si="2"/>
        <v>34.59</v>
      </c>
      <c r="J8" s="42">
        <f t="shared" si="2"/>
        <v>15.33</v>
      </c>
      <c r="K8" s="42">
        <f t="shared" si="2"/>
        <v>54.12</v>
      </c>
      <c r="L8" s="42">
        <f t="shared" si="2"/>
        <v>82.96205</v>
      </c>
      <c r="M8" s="42">
        <f t="shared" si="2"/>
        <v>20.09</v>
      </c>
      <c r="N8" s="42">
        <f t="shared" si="2"/>
        <v>13.44</v>
      </c>
      <c r="O8" s="42">
        <f t="shared" si="2"/>
        <v>16.85</v>
      </c>
      <c r="P8" s="42">
        <f t="shared" si="2"/>
        <v>14.79</v>
      </c>
      <c r="Q8" s="42">
        <f t="shared" si="2"/>
        <v>17.79205</v>
      </c>
      <c r="R8" s="42">
        <v>26.37</v>
      </c>
      <c r="S8" s="42">
        <f>T8+V8</f>
        <v>35.74</v>
      </c>
      <c r="T8" s="42">
        <v>8.8</v>
      </c>
      <c r="U8" s="42"/>
      <c r="V8" s="56">
        <v>26.94</v>
      </c>
    </row>
    <row r="9" ht="19.9" customHeight="1" spans="1:22">
      <c r="A9" s="52" t="s">
        <v>169</v>
      </c>
      <c r="B9" s="52" t="s">
        <v>170</v>
      </c>
      <c r="C9" s="52" t="s">
        <v>171</v>
      </c>
      <c r="D9" s="44" t="s">
        <v>217</v>
      </c>
      <c r="E9" s="48" t="s">
        <v>173</v>
      </c>
      <c r="F9" s="45">
        <f>G9+L9+R9+S9</f>
        <v>178.66</v>
      </c>
      <c r="G9" s="50">
        <f>SUM(H9:K9)</f>
        <v>142.92</v>
      </c>
      <c r="H9" s="50">
        <v>38.88</v>
      </c>
      <c r="I9" s="50">
        <v>34.59</v>
      </c>
      <c r="J9" s="50">
        <v>15.33</v>
      </c>
      <c r="K9" s="50">
        <v>54.12</v>
      </c>
      <c r="L9" s="45"/>
      <c r="M9" s="50"/>
      <c r="N9" s="50"/>
      <c r="O9" s="50"/>
      <c r="P9" s="50"/>
      <c r="Q9" s="50"/>
      <c r="R9" s="50"/>
      <c r="S9" s="45">
        <f>T9+V9</f>
        <v>35.74</v>
      </c>
      <c r="T9" s="50">
        <v>8.8</v>
      </c>
      <c r="U9" s="50"/>
      <c r="V9" s="50">
        <v>26.94</v>
      </c>
    </row>
    <row r="10" ht="19.9" customHeight="1" spans="1:22">
      <c r="A10" s="52" t="s">
        <v>174</v>
      </c>
      <c r="B10" s="52" t="s">
        <v>175</v>
      </c>
      <c r="C10" s="52" t="s">
        <v>175</v>
      </c>
      <c r="D10" s="44" t="s">
        <v>217</v>
      </c>
      <c r="E10" s="48" t="s">
        <v>177</v>
      </c>
      <c r="F10" s="45">
        <f t="shared" ref="F10:F16" si="3">G10+L10+R10+S10</f>
        <v>20.09</v>
      </c>
      <c r="G10" s="50"/>
      <c r="H10" s="50"/>
      <c r="I10" s="50"/>
      <c r="J10" s="50"/>
      <c r="K10" s="50"/>
      <c r="L10" s="45">
        <f t="shared" ref="L10:L15" si="4">SUM(M10:Q10)</f>
        <v>20.09</v>
      </c>
      <c r="M10" s="50">
        <v>20.09</v>
      </c>
      <c r="N10" s="50"/>
      <c r="O10" s="50"/>
      <c r="P10" s="50"/>
      <c r="Q10" s="50"/>
      <c r="R10" s="50"/>
      <c r="S10" s="45"/>
      <c r="T10" s="50"/>
      <c r="U10" s="50"/>
      <c r="V10" s="50"/>
    </row>
    <row r="11" ht="19.9" customHeight="1" spans="1:22">
      <c r="A11" s="52" t="s">
        <v>174</v>
      </c>
      <c r="B11" s="52" t="s">
        <v>175</v>
      </c>
      <c r="C11" s="52" t="s">
        <v>178</v>
      </c>
      <c r="D11" s="44" t="s">
        <v>217</v>
      </c>
      <c r="E11" s="48" t="s">
        <v>180</v>
      </c>
      <c r="F11" s="45">
        <f t="shared" si="3"/>
        <v>13.44</v>
      </c>
      <c r="G11" s="50"/>
      <c r="H11" s="50"/>
      <c r="I11" s="50"/>
      <c r="J11" s="50"/>
      <c r="K11" s="50"/>
      <c r="L11" s="45">
        <f t="shared" si="4"/>
        <v>13.44</v>
      </c>
      <c r="M11" s="50"/>
      <c r="N11" s="50">
        <v>13.44</v>
      </c>
      <c r="O11" s="50"/>
      <c r="P11" s="50"/>
      <c r="Q11" s="50"/>
      <c r="R11" s="50"/>
      <c r="S11" s="45"/>
      <c r="T11" s="50"/>
      <c r="U11" s="50"/>
      <c r="V11" s="50"/>
    </row>
    <row r="12" ht="19.9" customHeight="1" spans="1:22">
      <c r="A12" s="52" t="s">
        <v>174</v>
      </c>
      <c r="B12" s="52" t="s">
        <v>181</v>
      </c>
      <c r="C12" s="52" t="s">
        <v>171</v>
      </c>
      <c r="D12" s="44" t="s">
        <v>217</v>
      </c>
      <c r="E12" s="48" t="s">
        <v>183</v>
      </c>
      <c r="F12" s="45">
        <f t="shared" si="3"/>
        <v>0.02205</v>
      </c>
      <c r="G12" s="50"/>
      <c r="H12" s="50"/>
      <c r="I12" s="50"/>
      <c r="J12" s="50"/>
      <c r="K12" s="50"/>
      <c r="L12" s="45">
        <f t="shared" si="4"/>
        <v>0.02205</v>
      </c>
      <c r="M12" s="50"/>
      <c r="N12" s="50"/>
      <c r="O12" s="50"/>
      <c r="P12" s="50"/>
      <c r="Q12" s="50">
        <v>0.02205</v>
      </c>
      <c r="R12" s="50"/>
      <c r="S12" s="45"/>
      <c r="T12" s="50"/>
      <c r="U12" s="50"/>
      <c r="V12" s="50"/>
    </row>
    <row r="13" ht="19.9" customHeight="1" spans="1:22">
      <c r="A13" s="52" t="s">
        <v>174</v>
      </c>
      <c r="B13" s="52" t="s">
        <v>181</v>
      </c>
      <c r="C13" s="52" t="s">
        <v>184</v>
      </c>
      <c r="D13" s="44" t="s">
        <v>217</v>
      </c>
      <c r="E13" s="48" t="s">
        <v>186</v>
      </c>
      <c r="F13" s="45">
        <f t="shared" si="3"/>
        <v>13.4</v>
      </c>
      <c r="G13" s="50"/>
      <c r="H13" s="50"/>
      <c r="I13" s="50"/>
      <c r="J13" s="50"/>
      <c r="K13" s="50"/>
      <c r="L13" s="45">
        <f t="shared" si="4"/>
        <v>13.4</v>
      </c>
      <c r="M13" s="50"/>
      <c r="N13" s="50"/>
      <c r="O13" s="50"/>
      <c r="P13" s="50"/>
      <c r="Q13" s="50">
        <v>13.4</v>
      </c>
      <c r="R13" s="50"/>
      <c r="S13" s="45"/>
      <c r="T13" s="50"/>
      <c r="U13" s="50"/>
      <c r="V13" s="50"/>
    </row>
    <row r="14" ht="19.9" customHeight="1" spans="1:22">
      <c r="A14" s="52" t="s">
        <v>187</v>
      </c>
      <c r="B14" s="52" t="s">
        <v>188</v>
      </c>
      <c r="C14" s="52" t="s">
        <v>170</v>
      </c>
      <c r="D14" s="44" t="s">
        <v>217</v>
      </c>
      <c r="E14" s="48" t="s">
        <v>190</v>
      </c>
      <c r="F14" s="45">
        <f t="shared" si="3"/>
        <v>19.16</v>
      </c>
      <c r="G14" s="50"/>
      <c r="H14" s="50"/>
      <c r="I14" s="50"/>
      <c r="J14" s="50"/>
      <c r="K14" s="50"/>
      <c r="L14" s="45">
        <f t="shared" si="4"/>
        <v>19.16</v>
      </c>
      <c r="M14" s="50"/>
      <c r="N14" s="50"/>
      <c r="O14" s="50"/>
      <c r="P14" s="50">
        <v>14.79</v>
      </c>
      <c r="Q14" s="50">
        <v>4.37</v>
      </c>
      <c r="R14" s="50"/>
      <c r="S14" s="45"/>
      <c r="T14" s="50"/>
      <c r="U14" s="50"/>
      <c r="V14" s="50"/>
    </row>
    <row r="15" ht="19.9" customHeight="1" spans="1:22">
      <c r="A15" s="52" t="s">
        <v>187</v>
      </c>
      <c r="B15" s="52" t="s">
        <v>191</v>
      </c>
      <c r="C15" s="52" t="s">
        <v>171</v>
      </c>
      <c r="D15" s="44" t="s">
        <v>217</v>
      </c>
      <c r="E15" s="48" t="s">
        <v>193</v>
      </c>
      <c r="F15" s="45">
        <f t="shared" si="3"/>
        <v>16.85</v>
      </c>
      <c r="G15" s="50"/>
      <c r="H15" s="50"/>
      <c r="I15" s="50"/>
      <c r="J15" s="50"/>
      <c r="K15" s="50"/>
      <c r="L15" s="45">
        <f t="shared" si="4"/>
        <v>16.85</v>
      </c>
      <c r="M15" s="50"/>
      <c r="N15" s="50"/>
      <c r="O15" s="50">
        <v>16.85</v>
      </c>
      <c r="P15" s="50"/>
      <c r="Q15" s="50"/>
      <c r="R15" s="50"/>
      <c r="S15" s="45"/>
      <c r="T15" s="50"/>
      <c r="U15" s="50"/>
      <c r="V15" s="50"/>
    </row>
    <row r="16" ht="19.9" customHeight="1" spans="1:22">
      <c r="A16" s="52" t="s">
        <v>196</v>
      </c>
      <c r="B16" s="52" t="s">
        <v>184</v>
      </c>
      <c r="C16" s="52" t="s">
        <v>171</v>
      </c>
      <c r="D16" s="44" t="s">
        <v>217</v>
      </c>
      <c r="E16" s="48" t="s">
        <v>198</v>
      </c>
      <c r="F16" s="45">
        <f t="shared" si="3"/>
        <v>26.37</v>
      </c>
      <c r="G16" s="50"/>
      <c r="H16" s="50"/>
      <c r="I16" s="50"/>
      <c r="J16" s="50"/>
      <c r="K16" s="50"/>
      <c r="L16" s="45"/>
      <c r="M16" s="50"/>
      <c r="N16" s="50"/>
      <c r="O16" s="50"/>
      <c r="P16" s="50"/>
      <c r="Q16" s="50"/>
      <c r="R16" s="50">
        <v>26.37</v>
      </c>
      <c r="S16" s="45"/>
      <c r="T16" s="50"/>
      <c r="U16" s="50"/>
      <c r="V16" s="50"/>
    </row>
  </sheetData>
  <mergeCells count="12">
    <mergeCell ref="U1:V1"/>
    <mergeCell ref="A2:V2"/>
    <mergeCell ref="A3:T3"/>
    <mergeCell ref="U3:V3"/>
    <mergeCell ref="A4:C4"/>
    <mergeCell ref="G4:K4"/>
    <mergeCell ref="L4:Q4"/>
    <mergeCell ref="S4:V4"/>
    <mergeCell ref="D4:D5"/>
    <mergeCell ref="E4:E5"/>
    <mergeCell ref="F4:F5"/>
    <mergeCell ref="R4:R5"/>
  </mergeCells>
  <printOptions horizontalCentered="1"/>
  <pageMargins left="0.0777777777777778" right="0.0777777777777778" top="0.0777777777777778" bottom="0.0777777777777778"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workbookViewId="0">
      <selection activeCell="I18" sqref="I18"/>
    </sheetView>
  </sheetViews>
  <sheetFormatPr defaultColWidth="9" defaultRowHeight="13.5"/>
  <cols>
    <col min="1" max="1" width="4.75" customWidth="1"/>
    <col min="2" max="2" width="5.83333333333333" customWidth="1"/>
    <col min="3" max="3" width="7.6" customWidth="1"/>
    <col min="4" max="4" width="12.4833333333333" customWidth="1"/>
    <col min="5" max="5" width="29.8583333333333" customWidth="1"/>
    <col min="6" max="6" width="16.4166666666667" customWidth="1"/>
    <col min="7" max="7" width="13.4333333333333" customWidth="1"/>
    <col min="8" max="8" width="11.125" customWidth="1"/>
    <col min="9" max="9" width="12.075" customWidth="1"/>
    <col min="10" max="10" width="11.9416666666667" customWidth="1"/>
    <col min="11" max="11" width="11.5333333333333" customWidth="1"/>
    <col min="12" max="13" width="9.76666666666667" customWidth="1"/>
  </cols>
  <sheetData>
    <row r="1" ht="14.3" customHeight="1" spans="1:11">
      <c r="A1" s="36"/>
      <c r="K1" s="46" t="s">
        <v>306</v>
      </c>
    </row>
    <row r="2" ht="40.7" customHeight="1" spans="1:11">
      <c r="A2" s="37" t="s">
        <v>16</v>
      </c>
      <c r="B2" s="37"/>
      <c r="C2" s="37"/>
      <c r="D2" s="37"/>
      <c r="E2" s="37"/>
      <c r="F2" s="37"/>
      <c r="G2" s="37"/>
      <c r="H2" s="37"/>
      <c r="I2" s="37"/>
      <c r="J2" s="37"/>
      <c r="K2" s="37"/>
    </row>
    <row r="3" ht="15.8" customHeight="1" spans="1:11">
      <c r="A3" s="38" t="s">
        <v>30</v>
      </c>
      <c r="B3" s="38"/>
      <c r="C3" s="38"/>
      <c r="D3" s="38"/>
      <c r="E3" s="38"/>
      <c r="F3" s="38"/>
      <c r="G3" s="38"/>
      <c r="H3" s="38"/>
      <c r="I3" s="38"/>
      <c r="J3" s="47" t="s">
        <v>31</v>
      </c>
      <c r="K3" s="47"/>
    </row>
    <row r="4" ht="20.35" customHeight="1" spans="1:11">
      <c r="A4" s="39" t="s">
        <v>158</v>
      </c>
      <c r="B4" s="39"/>
      <c r="C4" s="39"/>
      <c r="D4" s="39" t="s">
        <v>200</v>
      </c>
      <c r="E4" s="39" t="s">
        <v>201</v>
      </c>
      <c r="F4" s="39" t="s">
        <v>307</v>
      </c>
      <c r="G4" s="39" t="s">
        <v>308</v>
      </c>
      <c r="H4" s="39" t="s">
        <v>309</v>
      </c>
      <c r="I4" s="39" t="s">
        <v>310</v>
      </c>
      <c r="J4" s="39" t="s">
        <v>311</v>
      </c>
      <c r="K4" s="39" t="s">
        <v>312</v>
      </c>
    </row>
    <row r="5" ht="20.35" customHeight="1" spans="1:11">
      <c r="A5" s="39" t="s">
        <v>166</v>
      </c>
      <c r="B5" s="39" t="s">
        <v>167</v>
      </c>
      <c r="C5" s="39" t="s">
        <v>168</v>
      </c>
      <c r="D5" s="39"/>
      <c r="E5" s="39"/>
      <c r="F5" s="39"/>
      <c r="G5" s="39"/>
      <c r="H5" s="39"/>
      <c r="I5" s="39"/>
      <c r="J5" s="39"/>
      <c r="K5" s="39"/>
    </row>
    <row r="6" ht="19.9" customHeight="1" spans="1:11">
      <c r="A6" s="40"/>
      <c r="B6" s="40"/>
      <c r="C6" s="40"/>
      <c r="D6" s="40"/>
      <c r="E6" s="40" t="s">
        <v>135</v>
      </c>
      <c r="F6" s="56"/>
      <c r="G6" s="42"/>
      <c r="H6" s="42"/>
      <c r="I6" s="42"/>
      <c r="J6" s="42"/>
      <c r="K6" s="56"/>
    </row>
    <row r="7" ht="19.9" customHeight="1" spans="1:11">
      <c r="A7" s="40"/>
      <c r="B7" s="40"/>
      <c r="C7" s="40"/>
      <c r="D7" s="43"/>
      <c r="E7" s="43"/>
      <c r="F7" s="56"/>
      <c r="G7" s="42"/>
      <c r="H7" s="42"/>
      <c r="I7" s="42"/>
      <c r="J7" s="42"/>
      <c r="K7" s="56"/>
    </row>
    <row r="8" ht="19.9" customHeight="1" spans="1:11">
      <c r="A8" s="40"/>
      <c r="B8" s="40"/>
      <c r="C8" s="40"/>
      <c r="D8" s="49"/>
      <c r="E8" s="49"/>
      <c r="F8" s="56"/>
      <c r="G8" s="42"/>
      <c r="H8" s="42"/>
      <c r="I8" s="42"/>
      <c r="J8" s="42"/>
      <c r="K8" s="56"/>
    </row>
    <row r="9" ht="19.9" customHeight="1" spans="1:11">
      <c r="A9" s="52"/>
      <c r="B9" s="52"/>
      <c r="C9" s="52"/>
      <c r="D9" s="44"/>
      <c r="E9" s="48"/>
      <c r="F9" s="50"/>
      <c r="G9" s="50"/>
      <c r="H9" s="50"/>
      <c r="I9" s="50"/>
      <c r="J9" s="50"/>
      <c r="K9" s="50"/>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77777777777778" right="0.0777777777777778" top="0.0777777777777778" bottom="0.0777777777777778"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9"/>
  <sheetViews>
    <sheetView workbookViewId="0">
      <selection activeCell="J13" sqref="J13"/>
    </sheetView>
  </sheetViews>
  <sheetFormatPr defaultColWidth="9" defaultRowHeight="13.5"/>
  <cols>
    <col min="1" max="1" width="4.75" customWidth="1"/>
    <col min="2" max="2" width="5.425" customWidth="1"/>
    <col min="3" max="3" width="5.96666666666667" customWidth="1"/>
    <col min="4" max="4" width="9.76666666666667" customWidth="1"/>
    <col min="5" max="5" width="20.0833333333333" customWidth="1"/>
    <col min="6" max="18" width="7.69166666666667" customWidth="1"/>
    <col min="19" max="20" width="9.76666666666667" customWidth="1"/>
  </cols>
  <sheetData>
    <row r="1" ht="14.3" customHeight="1" spans="1:18">
      <c r="A1" s="36"/>
      <c r="Q1" s="46" t="s">
        <v>313</v>
      </c>
      <c r="R1" s="46"/>
    </row>
    <row r="2" ht="35.4" customHeight="1" spans="1:18">
      <c r="A2" s="37" t="s">
        <v>17</v>
      </c>
      <c r="B2" s="37"/>
      <c r="C2" s="37"/>
      <c r="D2" s="37"/>
      <c r="E2" s="37"/>
      <c r="F2" s="37"/>
      <c r="G2" s="37"/>
      <c r="H2" s="37"/>
      <c r="I2" s="37"/>
      <c r="J2" s="37"/>
      <c r="K2" s="37"/>
      <c r="L2" s="37"/>
      <c r="M2" s="37"/>
      <c r="N2" s="37"/>
      <c r="O2" s="37"/>
      <c r="P2" s="37"/>
      <c r="Q2" s="37"/>
      <c r="R2" s="37"/>
    </row>
    <row r="3" ht="21.1" customHeight="1" spans="1:18">
      <c r="A3" s="38" t="s">
        <v>30</v>
      </c>
      <c r="B3" s="38"/>
      <c r="C3" s="38"/>
      <c r="D3" s="38"/>
      <c r="E3" s="38"/>
      <c r="F3" s="38"/>
      <c r="G3" s="38"/>
      <c r="H3" s="38"/>
      <c r="I3" s="38"/>
      <c r="J3" s="38"/>
      <c r="K3" s="38"/>
      <c r="L3" s="38"/>
      <c r="M3" s="38"/>
      <c r="N3" s="38"/>
      <c r="O3" s="38"/>
      <c r="P3" s="38"/>
      <c r="Q3" s="47" t="s">
        <v>31</v>
      </c>
      <c r="R3" s="47"/>
    </row>
    <row r="4" ht="21.1" customHeight="1" spans="1:18">
      <c r="A4" s="39" t="s">
        <v>158</v>
      </c>
      <c r="B4" s="39"/>
      <c r="C4" s="39"/>
      <c r="D4" s="39" t="s">
        <v>200</v>
      </c>
      <c r="E4" s="39" t="s">
        <v>201</v>
      </c>
      <c r="F4" s="39" t="s">
        <v>307</v>
      </c>
      <c r="G4" s="39" t="s">
        <v>314</v>
      </c>
      <c r="H4" s="39" t="s">
        <v>315</v>
      </c>
      <c r="I4" s="39" t="s">
        <v>316</v>
      </c>
      <c r="J4" s="39" t="s">
        <v>317</v>
      </c>
      <c r="K4" s="39" t="s">
        <v>318</v>
      </c>
      <c r="L4" s="39" t="s">
        <v>319</v>
      </c>
      <c r="M4" s="39" t="s">
        <v>320</v>
      </c>
      <c r="N4" s="39" t="s">
        <v>309</v>
      </c>
      <c r="O4" s="39" t="s">
        <v>321</v>
      </c>
      <c r="P4" s="39" t="s">
        <v>322</v>
      </c>
      <c r="Q4" s="39" t="s">
        <v>310</v>
      </c>
      <c r="R4" s="39" t="s">
        <v>312</v>
      </c>
    </row>
    <row r="5" ht="18.8" customHeight="1" spans="1:18">
      <c r="A5" s="39" t="s">
        <v>166</v>
      </c>
      <c r="B5" s="39" t="s">
        <v>167</v>
      </c>
      <c r="C5" s="39" t="s">
        <v>168</v>
      </c>
      <c r="D5" s="39"/>
      <c r="E5" s="39"/>
      <c r="F5" s="39"/>
      <c r="G5" s="39"/>
      <c r="H5" s="39"/>
      <c r="I5" s="39"/>
      <c r="J5" s="39"/>
      <c r="K5" s="39"/>
      <c r="L5" s="39"/>
      <c r="M5" s="39"/>
      <c r="N5" s="39"/>
      <c r="O5" s="39"/>
      <c r="P5" s="39"/>
      <c r="Q5" s="39"/>
      <c r="R5" s="39"/>
    </row>
    <row r="6" ht="19.9" customHeight="1" spans="1:18">
      <c r="A6" s="40"/>
      <c r="B6" s="40"/>
      <c r="C6" s="40"/>
      <c r="D6" s="40"/>
      <c r="E6" s="40" t="s">
        <v>135</v>
      </c>
      <c r="F6" s="56"/>
      <c r="G6" s="42"/>
      <c r="H6" s="42"/>
      <c r="I6" s="42"/>
      <c r="J6" s="42"/>
      <c r="K6" s="42"/>
      <c r="L6" s="42"/>
      <c r="M6" s="42"/>
      <c r="N6" s="42"/>
      <c r="O6" s="42"/>
      <c r="P6" s="42"/>
      <c r="Q6" s="42"/>
      <c r="R6" s="56"/>
    </row>
    <row r="7" ht="19.9" customHeight="1" spans="1:18">
      <c r="A7" s="40"/>
      <c r="B7" s="40"/>
      <c r="C7" s="40"/>
      <c r="D7" s="43"/>
      <c r="E7" s="43"/>
      <c r="F7" s="56"/>
      <c r="G7" s="42"/>
      <c r="H7" s="42"/>
      <c r="I7" s="42"/>
      <c r="J7" s="42"/>
      <c r="K7" s="42"/>
      <c r="L7" s="42"/>
      <c r="M7" s="42"/>
      <c r="N7" s="42"/>
      <c r="O7" s="42"/>
      <c r="P7" s="42"/>
      <c r="Q7" s="42"/>
      <c r="R7" s="56"/>
    </row>
    <row r="8" ht="19.9" customHeight="1" spans="1:18">
      <c r="A8" s="40"/>
      <c r="B8" s="40"/>
      <c r="C8" s="40"/>
      <c r="D8" s="49"/>
      <c r="E8" s="49"/>
      <c r="F8" s="56"/>
      <c r="G8" s="42"/>
      <c r="H8" s="42"/>
      <c r="I8" s="42"/>
      <c r="J8" s="42"/>
      <c r="K8" s="42"/>
      <c r="L8" s="42"/>
      <c r="M8" s="42"/>
      <c r="N8" s="42"/>
      <c r="O8" s="42"/>
      <c r="P8" s="42"/>
      <c r="Q8" s="42"/>
      <c r="R8" s="56"/>
    </row>
    <row r="9" ht="19.9" customHeight="1" spans="1:18">
      <c r="A9" s="52"/>
      <c r="B9" s="52"/>
      <c r="C9" s="52"/>
      <c r="D9" s="44"/>
      <c r="E9" s="48"/>
      <c r="F9" s="50"/>
      <c r="G9" s="50"/>
      <c r="H9" s="50"/>
      <c r="I9" s="50"/>
      <c r="J9" s="50"/>
      <c r="K9" s="50"/>
      <c r="L9" s="50"/>
      <c r="M9" s="50"/>
      <c r="N9" s="50"/>
      <c r="O9" s="50"/>
      <c r="P9" s="50"/>
      <c r="Q9" s="50"/>
      <c r="R9" s="50"/>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77777777777778" right="0.0777777777777778" top="0.0777777777777778" bottom="0.0777777777777778"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A9" sqref="A9"/>
    </sheetView>
  </sheetViews>
  <sheetFormatPr defaultColWidth="9" defaultRowHeight="13.5"/>
  <cols>
    <col min="1" max="1" width="3.66666666666667" customWidth="1"/>
    <col min="2" max="2" width="4.61666666666667" customWidth="1"/>
    <col min="3" max="3" width="5.29166666666667" customWidth="1"/>
    <col min="4" max="4" width="7.05833333333333" customWidth="1"/>
    <col min="5" max="5" width="15.875" customWidth="1"/>
    <col min="6" max="6" width="9.63333333333333" customWidth="1"/>
    <col min="7" max="7" width="8.41666666666667" customWidth="1"/>
    <col min="8" max="17" width="7.18333333333333" customWidth="1"/>
    <col min="18" max="18" width="8.55" customWidth="1"/>
    <col min="19" max="20" width="7.18333333333333" customWidth="1"/>
    <col min="21" max="22" width="9.76666666666667" customWidth="1"/>
  </cols>
  <sheetData>
    <row r="1" ht="14.3" customHeight="1" spans="1:20">
      <c r="A1" s="36"/>
      <c r="S1" s="46" t="s">
        <v>323</v>
      </c>
      <c r="T1" s="46"/>
    </row>
    <row r="2" ht="31.65" customHeight="1" spans="1:20">
      <c r="A2" s="37" t="s">
        <v>18</v>
      </c>
      <c r="B2" s="37"/>
      <c r="C2" s="37"/>
      <c r="D2" s="37"/>
      <c r="E2" s="37"/>
      <c r="F2" s="37"/>
      <c r="G2" s="37"/>
      <c r="H2" s="37"/>
      <c r="I2" s="37"/>
      <c r="J2" s="37"/>
      <c r="K2" s="37"/>
      <c r="L2" s="37"/>
      <c r="M2" s="37"/>
      <c r="N2" s="37"/>
      <c r="O2" s="37"/>
      <c r="P2" s="37"/>
      <c r="Q2" s="37"/>
      <c r="R2" s="37"/>
      <c r="S2" s="37"/>
      <c r="T2" s="37"/>
    </row>
    <row r="3" ht="21.1" customHeight="1" spans="1:20">
      <c r="A3" s="38" t="s">
        <v>30</v>
      </c>
      <c r="B3" s="38"/>
      <c r="C3" s="38"/>
      <c r="D3" s="38"/>
      <c r="E3" s="38"/>
      <c r="F3" s="38"/>
      <c r="G3" s="38"/>
      <c r="H3" s="38"/>
      <c r="I3" s="38"/>
      <c r="J3" s="38"/>
      <c r="K3" s="38"/>
      <c r="L3" s="38"/>
      <c r="M3" s="38"/>
      <c r="N3" s="38"/>
      <c r="O3" s="38"/>
      <c r="P3" s="38"/>
      <c r="Q3" s="38"/>
      <c r="R3" s="38"/>
      <c r="S3" s="47" t="s">
        <v>31</v>
      </c>
      <c r="T3" s="47"/>
    </row>
    <row r="4" ht="24.85" customHeight="1" spans="1:20">
      <c r="A4" s="39" t="s">
        <v>158</v>
      </c>
      <c r="B4" s="39"/>
      <c r="C4" s="39"/>
      <c r="D4" s="39" t="s">
        <v>200</v>
      </c>
      <c r="E4" s="39" t="s">
        <v>201</v>
      </c>
      <c r="F4" s="39" t="s">
        <v>307</v>
      </c>
      <c r="G4" s="39" t="s">
        <v>204</v>
      </c>
      <c r="H4" s="39"/>
      <c r="I4" s="39"/>
      <c r="J4" s="39"/>
      <c r="K4" s="39"/>
      <c r="L4" s="39"/>
      <c r="M4" s="39"/>
      <c r="N4" s="39"/>
      <c r="O4" s="39"/>
      <c r="P4" s="39"/>
      <c r="Q4" s="39"/>
      <c r="R4" s="39" t="s">
        <v>207</v>
      </c>
      <c r="S4" s="39"/>
      <c r="T4" s="39"/>
    </row>
    <row r="5" ht="31.65" customHeight="1" spans="1:20">
      <c r="A5" s="39" t="s">
        <v>166</v>
      </c>
      <c r="B5" s="39" t="s">
        <v>167</v>
      </c>
      <c r="C5" s="39" t="s">
        <v>168</v>
      </c>
      <c r="D5" s="39"/>
      <c r="E5" s="39"/>
      <c r="F5" s="39"/>
      <c r="G5" s="39" t="s">
        <v>135</v>
      </c>
      <c r="H5" s="39" t="s">
        <v>324</v>
      </c>
      <c r="I5" s="39" t="s">
        <v>325</v>
      </c>
      <c r="J5" s="39" t="s">
        <v>326</v>
      </c>
      <c r="K5" s="39" t="s">
        <v>327</v>
      </c>
      <c r="L5" s="39" t="s">
        <v>328</v>
      </c>
      <c r="M5" s="39" t="s">
        <v>329</v>
      </c>
      <c r="N5" s="39" t="s">
        <v>330</v>
      </c>
      <c r="O5" s="39" t="s">
        <v>331</v>
      </c>
      <c r="P5" s="39" t="s">
        <v>332</v>
      </c>
      <c r="Q5" s="39" t="s">
        <v>333</v>
      </c>
      <c r="R5" s="39" t="s">
        <v>135</v>
      </c>
      <c r="S5" s="39" t="s">
        <v>243</v>
      </c>
      <c r="T5" s="39" t="s">
        <v>290</v>
      </c>
    </row>
    <row r="6" ht="19.9" customHeight="1" spans="1:20">
      <c r="A6" s="40"/>
      <c r="B6" s="40"/>
      <c r="C6" s="40"/>
      <c r="D6" s="40"/>
      <c r="E6" s="40" t="s">
        <v>135</v>
      </c>
      <c r="F6" s="56">
        <v>24.916032</v>
      </c>
      <c r="G6" s="56">
        <v>24.916032</v>
      </c>
      <c r="H6" s="56">
        <v>23.916032</v>
      </c>
      <c r="I6" s="56"/>
      <c r="J6" s="56"/>
      <c r="K6" s="56"/>
      <c r="L6" s="56">
        <v>0.3</v>
      </c>
      <c r="M6" s="56"/>
      <c r="N6" s="56"/>
      <c r="O6" s="56"/>
      <c r="P6" s="56"/>
      <c r="Q6" s="56">
        <v>0.7</v>
      </c>
      <c r="R6" s="56"/>
      <c r="S6" s="56"/>
      <c r="T6" s="56"/>
    </row>
    <row r="7" ht="19.9" customHeight="1" spans="1:20">
      <c r="A7" s="40"/>
      <c r="B7" s="40"/>
      <c r="C7" s="40"/>
      <c r="D7" s="43" t="s">
        <v>153</v>
      </c>
      <c r="E7" s="43" t="s">
        <v>154</v>
      </c>
      <c r="F7" s="56">
        <v>24.916032</v>
      </c>
      <c r="G7" s="56">
        <v>24.916032</v>
      </c>
      <c r="H7" s="56">
        <v>23.916032</v>
      </c>
      <c r="I7" s="56"/>
      <c r="J7" s="56"/>
      <c r="K7" s="56"/>
      <c r="L7" s="56">
        <v>0.3</v>
      </c>
      <c r="M7" s="56"/>
      <c r="N7" s="56"/>
      <c r="O7" s="56"/>
      <c r="P7" s="56"/>
      <c r="Q7" s="56">
        <v>0.7</v>
      </c>
      <c r="R7" s="56"/>
      <c r="S7" s="56"/>
      <c r="T7" s="56"/>
    </row>
    <row r="8" ht="19.9" customHeight="1" spans="1:20">
      <c r="A8" s="40"/>
      <c r="B8" s="40"/>
      <c r="C8" s="40"/>
      <c r="D8" s="49" t="s">
        <v>155</v>
      </c>
      <c r="E8" s="49" t="s">
        <v>156</v>
      </c>
      <c r="F8" s="56">
        <v>24.916032</v>
      </c>
      <c r="G8" s="56">
        <v>24.916032</v>
      </c>
      <c r="H8" s="56">
        <v>23.916032</v>
      </c>
      <c r="I8" s="56"/>
      <c r="J8" s="56"/>
      <c r="K8" s="56"/>
      <c r="L8" s="56">
        <v>0.3</v>
      </c>
      <c r="M8" s="56"/>
      <c r="N8" s="56"/>
      <c r="O8" s="56"/>
      <c r="P8" s="56"/>
      <c r="Q8" s="56">
        <v>0.7</v>
      </c>
      <c r="R8" s="56"/>
      <c r="S8" s="56"/>
      <c r="T8" s="56"/>
    </row>
    <row r="9" ht="19.9" customHeight="1" spans="1:20">
      <c r="A9" s="52" t="s">
        <v>194</v>
      </c>
      <c r="B9" s="52" t="s">
        <v>171</v>
      </c>
      <c r="C9" s="52" t="s">
        <v>171</v>
      </c>
      <c r="D9" s="44" t="s">
        <v>217</v>
      </c>
      <c r="E9" s="48" t="s">
        <v>173</v>
      </c>
      <c r="F9" s="45">
        <v>24.916032</v>
      </c>
      <c r="G9" s="50">
        <v>24.916032</v>
      </c>
      <c r="H9" s="50">
        <v>23.916032</v>
      </c>
      <c r="I9" s="50"/>
      <c r="J9" s="50"/>
      <c r="K9" s="50"/>
      <c r="L9" s="50">
        <v>0.3</v>
      </c>
      <c r="M9" s="50"/>
      <c r="N9" s="50"/>
      <c r="O9" s="50"/>
      <c r="P9" s="50"/>
      <c r="Q9" s="50">
        <v>0.7</v>
      </c>
      <c r="R9" s="50"/>
      <c r="S9" s="50"/>
      <c r="T9" s="50"/>
    </row>
  </sheetData>
  <mergeCells count="10">
    <mergeCell ref="S1:T1"/>
    <mergeCell ref="A2:T2"/>
    <mergeCell ref="A3:R3"/>
    <mergeCell ref="S3:T3"/>
    <mergeCell ref="A4:C4"/>
    <mergeCell ref="G4:Q4"/>
    <mergeCell ref="R4:T4"/>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9"/>
  <sheetViews>
    <sheetView workbookViewId="0">
      <selection activeCell="A1" sqref="A1"/>
    </sheetView>
  </sheetViews>
  <sheetFormatPr defaultColWidth="9" defaultRowHeight="13.5"/>
  <cols>
    <col min="1" max="1" width="5.29166666666667" customWidth="1"/>
    <col min="2" max="2" width="5.56666666666667" customWidth="1"/>
    <col min="3" max="3" width="5.83333333333333" customWidth="1"/>
    <col min="4" max="4" width="10.175" customWidth="1"/>
    <col min="5" max="5" width="18.1833333333333" customWidth="1"/>
    <col min="6" max="6" width="10.7166666666667" customWidth="1"/>
    <col min="7" max="33" width="7.18333333333333" customWidth="1"/>
    <col min="34" max="35" width="9.76666666666667" customWidth="1"/>
  </cols>
  <sheetData>
    <row r="1" ht="12.05" customHeight="1" spans="1:33">
      <c r="A1" s="36"/>
      <c r="F1" s="36"/>
      <c r="AF1" s="46" t="s">
        <v>334</v>
      </c>
      <c r="AG1" s="46"/>
    </row>
    <row r="2" ht="38.4" customHeight="1" spans="1:33">
      <c r="A2" s="37" t="s">
        <v>19</v>
      </c>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row>
    <row r="3" ht="21.1" customHeight="1" spans="1:33">
      <c r="A3" s="38" t="s">
        <v>30</v>
      </c>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47" t="s">
        <v>31</v>
      </c>
      <c r="AG3" s="47"/>
    </row>
    <row r="4" ht="21.85" customHeight="1" spans="1:33">
      <c r="A4" s="39" t="s">
        <v>158</v>
      </c>
      <c r="B4" s="39"/>
      <c r="C4" s="39"/>
      <c r="D4" s="39" t="s">
        <v>200</v>
      </c>
      <c r="E4" s="39" t="s">
        <v>201</v>
      </c>
      <c r="F4" s="39" t="s">
        <v>335</v>
      </c>
      <c r="G4" s="39" t="s">
        <v>336</v>
      </c>
      <c r="H4" s="39" t="s">
        <v>337</v>
      </c>
      <c r="I4" s="39" t="s">
        <v>338</v>
      </c>
      <c r="J4" s="39" t="s">
        <v>339</v>
      </c>
      <c r="K4" s="39" t="s">
        <v>340</v>
      </c>
      <c r="L4" s="39" t="s">
        <v>341</v>
      </c>
      <c r="M4" s="39" t="s">
        <v>342</v>
      </c>
      <c r="N4" s="39" t="s">
        <v>343</v>
      </c>
      <c r="O4" s="39" t="s">
        <v>344</v>
      </c>
      <c r="P4" s="39" t="s">
        <v>345</v>
      </c>
      <c r="Q4" s="39" t="s">
        <v>330</v>
      </c>
      <c r="R4" s="39" t="s">
        <v>332</v>
      </c>
      <c r="S4" s="39" t="s">
        <v>346</v>
      </c>
      <c r="T4" s="39" t="s">
        <v>325</v>
      </c>
      <c r="U4" s="39" t="s">
        <v>326</v>
      </c>
      <c r="V4" s="39" t="s">
        <v>329</v>
      </c>
      <c r="W4" s="39" t="s">
        <v>347</v>
      </c>
      <c r="X4" s="39" t="s">
        <v>348</v>
      </c>
      <c r="Y4" s="39" t="s">
        <v>349</v>
      </c>
      <c r="Z4" s="39" t="s">
        <v>350</v>
      </c>
      <c r="AA4" s="39" t="s">
        <v>328</v>
      </c>
      <c r="AB4" s="39" t="s">
        <v>351</v>
      </c>
      <c r="AC4" s="39" t="s">
        <v>352</v>
      </c>
      <c r="AD4" s="39" t="s">
        <v>331</v>
      </c>
      <c r="AE4" s="39" t="s">
        <v>353</v>
      </c>
      <c r="AF4" s="39" t="s">
        <v>354</v>
      </c>
      <c r="AG4" s="39" t="s">
        <v>333</v>
      </c>
    </row>
    <row r="5" ht="18.8" customHeight="1" spans="1:33">
      <c r="A5" s="39" t="s">
        <v>166</v>
      </c>
      <c r="B5" s="39" t="s">
        <v>167</v>
      </c>
      <c r="C5" s="39" t="s">
        <v>168</v>
      </c>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row>
    <row r="6" ht="19.9" customHeight="1" spans="1:33">
      <c r="A6" s="41"/>
      <c r="B6" s="55"/>
      <c r="C6" s="55"/>
      <c r="D6" s="48"/>
      <c r="E6" s="48" t="s">
        <v>135</v>
      </c>
      <c r="F6" s="56">
        <v>24.916032</v>
      </c>
      <c r="G6" s="56">
        <v>9.5</v>
      </c>
      <c r="H6" s="56">
        <v>3.5</v>
      </c>
      <c r="I6" s="56">
        <v>0.3</v>
      </c>
      <c r="J6" s="56"/>
      <c r="K6" s="56"/>
      <c r="L6" s="56"/>
      <c r="M6" s="56"/>
      <c r="N6" s="56"/>
      <c r="O6" s="56"/>
      <c r="P6" s="56">
        <v>2.5</v>
      </c>
      <c r="Q6" s="56"/>
      <c r="R6" s="56"/>
      <c r="S6" s="56"/>
      <c r="T6" s="56"/>
      <c r="U6" s="56"/>
      <c r="V6" s="56"/>
      <c r="W6" s="56"/>
      <c r="X6" s="56"/>
      <c r="Y6" s="56"/>
      <c r="Z6" s="56"/>
      <c r="AA6" s="56"/>
      <c r="AB6" s="56">
        <v>0.513792</v>
      </c>
      <c r="AC6" s="56">
        <v>3.52224</v>
      </c>
      <c r="AD6" s="56"/>
      <c r="AE6" s="56">
        <v>4.38</v>
      </c>
      <c r="AF6" s="56"/>
      <c r="AG6" s="56">
        <v>0.7</v>
      </c>
    </row>
    <row r="7" ht="19.9" customHeight="1" spans="1:33">
      <c r="A7" s="40"/>
      <c r="B7" s="40"/>
      <c r="C7" s="40"/>
      <c r="D7" s="43" t="s">
        <v>153</v>
      </c>
      <c r="E7" s="43" t="s">
        <v>154</v>
      </c>
      <c r="F7" s="56">
        <v>24.916032</v>
      </c>
      <c r="G7" s="56">
        <v>9.5</v>
      </c>
      <c r="H7" s="56">
        <v>3.5</v>
      </c>
      <c r="I7" s="56">
        <v>0.3</v>
      </c>
      <c r="J7" s="56"/>
      <c r="K7" s="56"/>
      <c r="L7" s="56"/>
      <c r="M7" s="56"/>
      <c r="N7" s="56"/>
      <c r="O7" s="56"/>
      <c r="P7" s="56">
        <v>2.5</v>
      </c>
      <c r="Q7" s="56"/>
      <c r="R7" s="56"/>
      <c r="S7" s="56"/>
      <c r="T7" s="56"/>
      <c r="U7" s="56"/>
      <c r="V7" s="56"/>
      <c r="W7" s="56"/>
      <c r="X7" s="56"/>
      <c r="Y7" s="56"/>
      <c r="Z7" s="56"/>
      <c r="AA7" s="56"/>
      <c r="AB7" s="56">
        <v>0.513792</v>
      </c>
      <c r="AC7" s="56">
        <v>3.52224</v>
      </c>
      <c r="AD7" s="56"/>
      <c r="AE7" s="56">
        <v>4.38</v>
      </c>
      <c r="AF7" s="56"/>
      <c r="AG7" s="56">
        <v>0.7</v>
      </c>
    </row>
    <row r="8" ht="19.9" customHeight="1" spans="1:33">
      <c r="A8" s="40"/>
      <c r="B8" s="40"/>
      <c r="C8" s="40"/>
      <c r="D8" s="49" t="s">
        <v>155</v>
      </c>
      <c r="E8" s="49" t="s">
        <v>156</v>
      </c>
      <c r="F8" s="56">
        <v>24.916032</v>
      </c>
      <c r="G8" s="56">
        <v>9.5</v>
      </c>
      <c r="H8" s="56">
        <v>3.5</v>
      </c>
      <c r="I8" s="56">
        <v>0.3</v>
      </c>
      <c r="J8" s="56"/>
      <c r="K8" s="56"/>
      <c r="L8" s="56"/>
      <c r="M8" s="56"/>
      <c r="N8" s="56"/>
      <c r="O8" s="56"/>
      <c r="P8" s="56">
        <v>2.5</v>
      </c>
      <c r="Q8" s="56"/>
      <c r="R8" s="56"/>
      <c r="S8" s="56"/>
      <c r="T8" s="56"/>
      <c r="U8" s="56"/>
      <c r="V8" s="56"/>
      <c r="W8" s="56"/>
      <c r="X8" s="56"/>
      <c r="Y8" s="56"/>
      <c r="Z8" s="56"/>
      <c r="AA8" s="56"/>
      <c r="AB8" s="56">
        <v>0.513792</v>
      </c>
      <c r="AC8" s="56">
        <v>3.52224</v>
      </c>
      <c r="AD8" s="56"/>
      <c r="AE8" s="56">
        <v>4.38</v>
      </c>
      <c r="AF8" s="56"/>
      <c r="AG8" s="56">
        <v>0.7</v>
      </c>
    </row>
    <row r="9" ht="19.9" customHeight="1" spans="1:33">
      <c r="A9" s="52" t="s">
        <v>194</v>
      </c>
      <c r="B9" s="52" t="s">
        <v>171</v>
      </c>
      <c r="C9" s="52" t="s">
        <v>171</v>
      </c>
      <c r="D9" s="44" t="s">
        <v>217</v>
      </c>
      <c r="E9" s="48" t="s">
        <v>173</v>
      </c>
      <c r="F9" s="50">
        <v>24.916032</v>
      </c>
      <c r="G9" s="50">
        <v>9.5</v>
      </c>
      <c r="H9" s="50">
        <v>3.5</v>
      </c>
      <c r="I9" s="50">
        <v>0.3</v>
      </c>
      <c r="J9" s="50"/>
      <c r="K9" s="50"/>
      <c r="L9" s="50"/>
      <c r="M9" s="50"/>
      <c r="N9" s="50"/>
      <c r="O9" s="50"/>
      <c r="P9" s="50">
        <v>2.5</v>
      </c>
      <c r="Q9" s="50"/>
      <c r="R9" s="50"/>
      <c r="S9" s="50"/>
      <c r="T9" s="50"/>
      <c r="U9" s="50"/>
      <c r="V9" s="50"/>
      <c r="W9" s="50"/>
      <c r="X9" s="50"/>
      <c r="Y9" s="50"/>
      <c r="Z9" s="50"/>
      <c r="AA9" s="50"/>
      <c r="AB9" s="50">
        <v>0.513792</v>
      </c>
      <c r="AC9" s="50">
        <v>3.52224</v>
      </c>
      <c r="AD9" s="50"/>
      <c r="AE9" s="50">
        <v>4.38</v>
      </c>
      <c r="AF9" s="50"/>
      <c r="AG9" s="50">
        <v>0.7</v>
      </c>
    </row>
  </sheetData>
  <mergeCells count="35">
    <mergeCell ref="AF1:AG1"/>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77777777777778" right="0.0777777777777778" top="0.0777777777777778" bottom="0.0777777777777778"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A1" sqref="A1"/>
    </sheetView>
  </sheetViews>
  <sheetFormatPr defaultColWidth="9" defaultRowHeight="13.5" outlineLevelRow="7" outlineLevelCol="7"/>
  <cols>
    <col min="1" max="1" width="12.8916666666667" customWidth="1"/>
    <col min="2" max="2" width="29.7166666666667" customWidth="1"/>
    <col min="3" max="3" width="20.7583333333333" customWidth="1"/>
    <col min="4" max="4" width="12.35" customWidth="1"/>
    <col min="5" max="5" width="10.3166666666667" customWidth="1"/>
    <col min="6" max="6" width="14.1166666666667" customWidth="1"/>
    <col min="7" max="8" width="13.7" customWidth="1"/>
    <col min="9" max="9" width="9.76666666666667" customWidth="1"/>
  </cols>
  <sheetData>
    <row r="1" ht="14.3" customHeight="1" spans="1:8">
      <c r="A1" s="36"/>
      <c r="G1" s="46" t="s">
        <v>355</v>
      </c>
      <c r="H1" s="46"/>
    </row>
    <row r="2" ht="29.35" customHeight="1" spans="1:8">
      <c r="A2" s="37" t="s">
        <v>20</v>
      </c>
      <c r="B2" s="37"/>
      <c r="C2" s="37"/>
      <c r="D2" s="37"/>
      <c r="E2" s="37"/>
      <c r="F2" s="37"/>
      <c r="G2" s="37"/>
      <c r="H2" s="37"/>
    </row>
    <row r="3" ht="21.1" customHeight="1" spans="1:8">
      <c r="A3" s="38" t="s">
        <v>30</v>
      </c>
      <c r="B3" s="38"/>
      <c r="C3" s="38"/>
      <c r="D3" s="38"/>
      <c r="E3" s="38"/>
      <c r="F3" s="38"/>
      <c r="G3" s="38"/>
      <c r="H3" s="47" t="s">
        <v>31</v>
      </c>
    </row>
    <row r="4" ht="20.35" customHeight="1" spans="1:8">
      <c r="A4" s="39" t="s">
        <v>356</v>
      </c>
      <c r="B4" s="39" t="s">
        <v>357</v>
      </c>
      <c r="C4" s="39" t="s">
        <v>358</v>
      </c>
      <c r="D4" s="39" t="s">
        <v>359</v>
      </c>
      <c r="E4" s="39" t="s">
        <v>360</v>
      </c>
      <c r="F4" s="39"/>
      <c r="G4" s="39"/>
      <c r="H4" s="39" t="s">
        <v>361</v>
      </c>
    </row>
    <row r="5" ht="22.6" customHeight="1" spans="1:8">
      <c r="A5" s="39"/>
      <c r="B5" s="39"/>
      <c r="C5" s="39"/>
      <c r="D5" s="39"/>
      <c r="E5" s="39" t="s">
        <v>137</v>
      </c>
      <c r="F5" s="39" t="s">
        <v>362</v>
      </c>
      <c r="G5" s="39" t="s">
        <v>363</v>
      </c>
      <c r="H5" s="39"/>
    </row>
    <row r="6" ht="19.9" customHeight="1" spans="1:8">
      <c r="A6" s="40"/>
      <c r="B6" s="40" t="s">
        <v>135</v>
      </c>
      <c r="C6" s="42">
        <v>0</v>
      </c>
      <c r="D6" s="42"/>
      <c r="E6" s="42"/>
      <c r="F6" s="42"/>
      <c r="G6" s="42"/>
      <c r="H6" s="42"/>
    </row>
    <row r="7" ht="19.9" customHeight="1" spans="1:8">
      <c r="A7" s="43" t="s">
        <v>153</v>
      </c>
      <c r="B7" s="43" t="s">
        <v>154</v>
      </c>
      <c r="C7" s="42"/>
      <c r="D7" s="42"/>
      <c r="E7" s="42"/>
      <c r="F7" s="42"/>
      <c r="G7" s="42"/>
      <c r="H7" s="42"/>
    </row>
    <row r="8" ht="19.9" customHeight="1" spans="1:8">
      <c r="A8" s="44" t="s">
        <v>155</v>
      </c>
      <c r="B8" s="44" t="s">
        <v>156</v>
      </c>
      <c r="C8" s="50"/>
      <c r="D8" s="50"/>
      <c r="E8" s="45"/>
      <c r="F8" s="50"/>
      <c r="G8" s="50"/>
      <c r="H8" s="50"/>
    </row>
  </sheetData>
  <mergeCells count="9">
    <mergeCell ref="G1:H1"/>
    <mergeCell ref="A2:H2"/>
    <mergeCell ref="A3:G3"/>
    <mergeCell ref="E4:G4"/>
    <mergeCell ref="A4:A5"/>
    <mergeCell ref="B4:B5"/>
    <mergeCell ref="C4:C5"/>
    <mergeCell ref="D4:D5"/>
    <mergeCell ref="H4:H5"/>
  </mergeCells>
  <printOptions horizontalCentered="1"/>
  <pageMargins left="0.0777777777777778" right="0.0777777777777778" top="0.0777777777777778" bottom="0.0777777777777778"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1" sqref="A1"/>
    </sheetView>
  </sheetViews>
  <sheetFormatPr defaultColWidth="9" defaultRowHeight="13.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166666666667" customWidth="1"/>
    <col min="8" max="8" width="16.2833333333333" customWidth="1"/>
    <col min="9" max="9" width="9.76666666666667" customWidth="1"/>
  </cols>
  <sheetData>
    <row r="1" ht="14.3" customHeight="1" spans="1:8">
      <c r="A1" s="36"/>
      <c r="G1" s="46" t="s">
        <v>364</v>
      </c>
      <c r="H1" s="46"/>
    </row>
    <row r="2" ht="33.9" customHeight="1" spans="1:8">
      <c r="A2" s="37" t="s">
        <v>21</v>
      </c>
      <c r="B2" s="37"/>
      <c r="C2" s="37"/>
      <c r="D2" s="37"/>
      <c r="E2" s="37"/>
      <c r="F2" s="37"/>
      <c r="G2" s="37"/>
      <c r="H2" s="37"/>
    </row>
    <row r="3" ht="21.1" customHeight="1" spans="1:8">
      <c r="A3" s="38" t="s">
        <v>30</v>
      </c>
      <c r="B3" s="38"/>
      <c r="C3" s="38"/>
      <c r="D3" s="38"/>
      <c r="E3" s="38"/>
      <c r="F3" s="38"/>
      <c r="G3" s="38"/>
      <c r="H3" s="47" t="s">
        <v>31</v>
      </c>
    </row>
    <row r="4" ht="20.35" customHeight="1" spans="1:8">
      <c r="A4" s="39" t="s">
        <v>159</v>
      </c>
      <c r="B4" s="39" t="s">
        <v>160</v>
      </c>
      <c r="C4" s="39" t="s">
        <v>135</v>
      </c>
      <c r="D4" s="39" t="s">
        <v>365</v>
      </c>
      <c r="E4" s="39"/>
      <c r="F4" s="39"/>
      <c r="G4" s="39"/>
      <c r="H4" s="39" t="s">
        <v>162</v>
      </c>
    </row>
    <row r="5" ht="17.3" customHeight="1" spans="1:8">
      <c r="A5" s="39"/>
      <c r="B5" s="39"/>
      <c r="C5" s="39"/>
      <c r="D5" s="39" t="s">
        <v>137</v>
      </c>
      <c r="E5" s="39" t="s">
        <v>241</v>
      </c>
      <c r="F5" s="39"/>
      <c r="G5" s="39" t="s">
        <v>242</v>
      </c>
      <c r="H5" s="39"/>
    </row>
    <row r="6" ht="24.1" customHeight="1" spans="1:8">
      <c r="A6" s="39"/>
      <c r="B6" s="39"/>
      <c r="C6" s="39"/>
      <c r="D6" s="39"/>
      <c r="E6" s="39" t="s">
        <v>220</v>
      </c>
      <c r="F6" s="39" t="s">
        <v>211</v>
      </c>
      <c r="G6" s="39"/>
      <c r="H6" s="39"/>
    </row>
    <row r="7" ht="19.9" customHeight="1" spans="1:8">
      <c r="A7" s="40"/>
      <c r="B7" s="41" t="s">
        <v>135</v>
      </c>
      <c r="C7" s="42">
        <v>0</v>
      </c>
      <c r="D7" s="42"/>
      <c r="E7" s="42"/>
      <c r="F7" s="42"/>
      <c r="G7" s="42"/>
      <c r="H7" s="42"/>
    </row>
    <row r="8" ht="19.9" customHeight="1" spans="1:8">
      <c r="A8" s="43"/>
      <c r="B8" s="43"/>
      <c r="C8" s="42"/>
      <c r="D8" s="42"/>
      <c r="E8" s="42"/>
      <c r="F8" s="42"/>
      <c r="G8" s="42"/>
      <c r="H8" s="42"/>
    </row>
    <row r="9" ht="19.9" customHeight="1" spans="1:8">
      <c r="A9" s="49"/>
      <c r="B9" s="49"/>
      <c r="C9" s="42"/>
      <c r="D9" s="42"/>
      <c r="E9" s="42"/>
      <c r="F9" s="42"/>
      <c r="G9" s="42"/>
      <c r="H9" s="42"/>
    </row>
    <row r="10" ht="19.9" customHeight="1" spans="1:8">
      <c r="A10" s="49"/>
      <c r="B10" s="49"/>
      <c r="C10" s="42"/>
      <c r="D10" s="42"/>
      <c r="E10" s="42"/>
      <c r="F10" s="42"/>
      <c r="G10" s="42"/>
      <c r="H10" s="42"/>
    </row>
    <row r="11" ht="19.9" customHeight="1" spans="1:8">
      <c r="A11" s="49"/>
      <c r="B11" s="49"/>
      <c r="C11" s="42"/>
      <c r="D11" s="42"/>
      <c r="E11" s="42"/>
      <c r="F11" s="42"/>
      <c r="G11" s="42"/>
      <c r="H11" s="42"/>
    </row>
    <row r="12" ht="19.9" customHeight="1" spans="1:8">
      <c r="A12" s="44"/>
      <c r="B12" s="44"/>
      <c r="C12" s="45"/>
      <c r="D12" s="45"/>
      <c r="E12" s="50"/>
      <c r="F12" s="50"/>
      <c r="G12" s="50"/>
      <c r="H12" s="50"/>
    </row>
  </sheetData>
  <mergeCells count="11">
    <mergeCell ref="G1:H1"/>
    <mergeCell ref="A2:H2"/>
    <mergeCell ref="A3:G3"/>
    <mergeCell ref="D4:G4"/>
    <mergeCell ref="E5:F5"/>
    <mergeCell ref="A4:A6"/>
    <mergeCell ref="B4:B6"/>
    <mergeCell ref="C4:C6"/>
    <mergeCell ref="D5:D6"/>
    <mergeCell ref="G5:G6"/>
    <mergeCell ref="H4:H6"/>
  </mergeCells>
  <printOptions horizontalCentered="1"/>
  <pageMargins left="0.0777777777777778" right="0.0777777777777778" top="0.0777777777777778" bottom="0.0777777777777778"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A1" sqref="A1"/>
    </sheetView>
  </sheetViews>
  <sheetFormatPr defaultColWidth="9" defaultRowHeight="13.5"/>
  <cols>
    <col min="1" max="1" width="4.475" customWidth="1"/>
    <col min="2" max="2" width="4.75" customWidth="1"/>
    <col min="3" max="3" width="5.01666666666667" customWidth="1"/>
    <col min="4" max="4" width="6.65" customWidth="1"/>
    <col min="5" max="5" width="16.4166666666667" customWidth="1"/>
    <col min="6" max="6" width="11.8083333333333" customWidth="1"/>
    <col min="7" max="20" width="7.18333333333333" customWidth="1"/>
    <col min="21" max="22" width="9.76666666666667" customWidth="1"/>
  </cols>
  <sheetData>
    <row r="1" ht="14.3" customHeight="1" spans="1:20">
      <c r="A1" s="36"/>
      <c r="S1" s="46" t="s">
        <v>366</v>
      </c>
      <c r="T1" s="46"/>
    </row>
    <row r="2" ht="41.45" customHeight="1" spans="1:17">
      <c r="A2" s="37" t="s">
        <v>22</v>
      </c>
      <c r="B2" s="37"/>
      <c r="C2" s="37"/>
      <c r="D2" s="37"/>
      <c r="E2" s="37"/>
      <c r="F2" s="37"/>
      <c r="G2" s="37"/>
      <c r="H2" s="37"/>
      <c r="I2" s="37"/>
      <c r="J2" s="37"/>
      <c r="K2" s="37"/>
      <c r="L2" s="37"/>
      <c r="M2" s="37"/>
      <c r="N2" s="37"/>
      <c r="O2" s="37"/>
      <c r="P2" s="37"/>
      <c r="Q2" s="37"/>
    </row>
    <row r="3" ht="21.1" customHeight="1" spans="1:20">
      <c r="A3" s="38" t="s">
        <v>30</v>
      </c>
      <c r="B3" s="38"/>
      <c r="C3" s="38"/>
      <c r="D3" s="38"/>
      <c r="E3" s="38"/>
      <c r="F3" s="38"/>
      <c r="G3" s="38"/>
      <c r="H3" s="38"/>
      <c r="I3" s="38"/>
      <c r="J3" s="38"/>
      <c r="K3" s="38"/>
      <c r="L3" s="38"/>
      <c r="M3" s="38"/>
      <c r="N3" s="38"/>
      <c r="O3" s="38"/>
      <c r="P3" s="38"/>
      <c r="Q3" s="38"/>
      <c r="R3" s="38"/>
      <c r="S3" s="47" t="s">
        <v>31</v>
      </c>
      <c r="T3" s="47"/>
    </row>
    <row r="4" ht="24.1" customHeight="1" spans="1:20">
      <c r="A4" s="39" t="s">
        <v>158</v>
      </c>
      <c r="B4" s="39"/>
      <c r="C4" s="39"/>
      <c r="D4" s="39" t="s">
        <v>200</v>
      </c>
      <c r="E4" s="39" t="s">
        <v>201</v>
      </c>
      <c r="F4" s="39" t="s">
        <v>202</v>
      </c>
      <c r="G4" s="39" t="s">
        <v>203</v>
      </c>
      <c r="H4" s="39" t="s">
        <v>204</v>
      </c>
      <c r="I4" s="39" t="s">
        <v>205</v>
      </c>
      <c r="J4" s="39" t="s">
        <v>206</v>
      </c>
      <c r="K4" s="39" t="s">
        <v>207</v>
      </c>
      <c r="L4" s="39" t="s">
        <v>208</v>
      </c>
      <c r="M4" s="39" t="s">
        <v>209</v>
      </c>
      <c r="N4" s="39" t="s">
        <v>210</v>
      </c>
      <c r="O4" s="39" t="s">
        <v>211</v>
      </c>
      <c r="P4" s="39" t="s">
        <v>212</v>
      </c>
      <c r="Q4" s="39" t="s">
        <v>213</v>
      </c>
      <c r="R4" s="39" t="s">
        <v>214</v>
      </c>
      <c r="S4" s="39" t="s">
        <v>215</v>
      </c>
      <c r="T4" s="39" t="s">
        <v>216</v>
      </c>
    </row>
    <row r="5" ht="17.3" customHeight="1" spans="1:20">
      <c r="A5" s="39" t="s">
        <v>166</v>
      </c>
      <c r="B5" s="39" t="s">
        <v>167</v>
      </c>
      <c r="C5" s="39" t="s">
        <v>168</v>
      </c>
      <c r="D5" s="39"/>
      <c r="E5" s="39"/>
      <c r="F5" s="39"/>
      <c r="G5" s="39"/>
      <c r="H5" s="39"/>
      <c r="I5" s="39"/>
      <c r="J5" s="39"/>
      <c r="K5" s="39"/>
      <c r="L5" s="39"/>
      <c r="M5" s="39"/>
      <c r="N5" s="39"/>
      <c r="O5" s="39"/>
      <c r="P5" s="39"/>
      <c r="Q5" s="39"/>
      <c r="R5" s="39"/>
      <c r="S5" s="39"/>
      <c r="T5" s="39"/>
    </row>
    <row r="6" ht="19.9" customHeight="1" spans="1:20">
      <c r="A6" s="40"/>
      <c r="B6" s="40"/>
      <c r="C6" s="40"/>
      <c r="D6" s="40"/>
      <c r="E6" s="40" t="s">
        <v>135</v>
      </c>
      <c r="F6" s="42">
        <v>0</v>
      </c>
      <c r="G6" s="42"/>
      <c r="H6" s="42"/>
      <c r="I6" s="42"/>
      <c r="J6" s="42"/>
      <c r="K6" s="42"/>
      <c r="L6" s="42"/>
      <c r="M6" s="42"/>
      <c r="N6" s="42"/>
      <c r="O6" s="42"/>
      <c r="P6" s="42"/>
      <c r="Q6" s="42"/>
      <c r="R6" s="42"/>
      <c r="S6" s="42"/>
      <c r="T6" s="42"/>
    </row>
    <row r="7" ht="19.9" customHeight="1" spans="1:20">
      <c r="A7" s="40"/>
      <c r="B7" s="40"/>
      <c r="C7" s="40"/>
      <c r="D7" s="43"/>
      <c r="E7" s="43"/>
      <c r="F7" s="42"/>
      <c r="G7" s="42"/>
      <c r="H7" s="42"/>
      <c r="I7" s="42"/>
      <c r="J7" s="42"/>
      <c r="K7" s="42"/>
      <c r="L7" s="42"/>
      <c r="M7" s="42"/>
      <c r="N7" s="42"/>
      <c r="O7" s="42"/>
      <c r="P7" s="42"/>
      <c r="Q7" s="42"/>
      <c r="R7" s="42"/>
      <c r="S7" s="42"/>
      <c r="T7" s="42"/>
    </row>
    <row r="8" ht="19.9" customHeight="1" spans="1:20">
      <c r="A8" s="51"/>
      <c r="B8" s="51"/>
      <c r="C8" s="51"/>
      <c r="D8" s="49"/>
      <c r="E8" s="49"/>
      <c r="F8" s="42"/>
      <c r="G8" s="42"/>
      <c r="H8" s="42"/>
      <c r="I8" s="42"/>
      <c r="J8" s="42"/>
      <c r="K8" s="42"/>
      <c r="L8" s="42"/>
      <c r="M8" s="42"/>
      <c r="N8" s="42"/>
      <c r="O8" s="42"/>
      <c r="P8" s="42"/>
      <c r="Q8" s="42"/>
      <c r="R8" s="42"/>
      <c r="S8" s="42"/>
      <c r="T8" s="42"/>
    </row>
    <row r="9" ht="19.9" customHeight="1" spans="1:20">
      <c r="A9" s="52"/>
      <c r="B9" s="52"/>
      <c r="C9" s="52"/>
      <c r="D9" s="44"/>
      <c r="E9" s="53"/>
      <c r="F9" s="54"/>
      <c r="G9" s="54"/>
      <c r="H9" s="54"/>
      <c r="I9" s="54"/>
      <c r="J9" s="54"/>
      <c r="K9" s="54"/>
      <c r="L9" s="54"/>
      <c r="M9" s="54"/>
      <c r="N9" s="54"/>
      <c r="O9" s="54"/>
      <c r="P9" s="54"/>
      <c r="Q9" s="54"/>
      <c r="R9" s="54"/>
      <c r="S9" s="54"/>
      <c r="T9" s="54"/>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77777777777778" right="0.0777777777777778" top="0.0777777777777778" bottom="0.0777777777777778"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M39" sqref="M39"/>
    </sheetView>
  </sheetViews>
  <sheetFormatPr defaultColWidth="9" defaultRowHeight="13.5"/>
  <cols>
    <col min="1" max="1" width="3.8" customWidth="1"/>
    <col min="2" max="3" width="3.93333333333333" customWidth="1"/>
    <col min="4" max="4" width="6.78333333333333" customWidth="1"/>
    <col min="5" max="5" width="15.875" customWidth="1"/>
    <col min="6" max="6" width="9.225" customWidth="1"/>
    <col min="7" max="20" width="7.18333333333333" customWidth="1"/>
    <col min="21" max="22" width="9.76666666666667" customWidth="1"/>
  </cols>
  <sheetData>
    <row r="1" ht="14.3" customHeight="1" spans="1:20">
      <c r="A1" s="36"/>
      <c r="S1" s="46" t="s">
        <v>367</v>
      </c>
      <c r="T1" s="46"/>
    </row>
    <row r="2" ht="41.45" customHeight="1" spans="1:20">
      <c r="A2" s="37" t="s">
        <v>23</v>
      </c>
      <c r="B2" s="37"/>
      <c r="C2" s="37"/>
      <c r="D2" s="37"/>
      <c r="E2" s="37"/>
      <c r="F2" s="37"/>
      <c r="G2" s="37"/>
      <c r="H2" s="37"/>
      <c r="I2" s="37"/>
      <c r="J2" s="37"/>
      <c r="K2" s="37"/>
      <c r="L2" s="37"/>
      <c r="M2" s="37"/>
      <c r="N2" s="37"/>
      <c r="O2" s="37"/>
      <c r="P2" s="37"/>
      <c r="Q2" s="37"/>
      <c r="R2" s="37"/>
      <c r="S2" s="37"/>
      <c r="T2" s="37"/>
    </row>
    <row r="3" ht="18.8" customHeight="1" spans="1:20">
      <c r="A3" s="38" t="s">
        <v>30</v>
      </c>
      <c r="B3" s="38"/>
      <c r="C3" s="38"/>
      <c r="D3" s="38"/>
      <c r="E3" s="38"/>
      <c r="F3" s="38"/>
      <c r="G3" s="38"/>
      <c r="H3" s="38"/>
      <c r="I3" s="38"/>
      <c r="J3" s="38"/>
      <c r="K3" s="38"/>
      <c r="L3" s="38"/>
      <c r="M3" s="38"/>
      <c r="N3" s="38"/>
      <c r="O3" s="38"/>
      <c r="P3" s="38"/>
      <c r="Q3" s="38"/>
      <c r="R3" s="38"/>
      <c r="S3" s="47" t="s">
        <v>31</v>
      </c>
      <c r="T3" s="47"/>
    </row>
    <row r="4" ht="25.6" customHeight="1" spans="1:20">
      <c r="A4" s="39" t="s">
        <v>158</v>
      </c>
      <c r="B4" s="39"/>
      <c r="C4" s="39"/>
      <c r="D4" s="39" t="s">
        <v>200</v>
      </c>
      <c r="E4" s="39" t="s">
        <v>201</v>
      </c>
      <c r="F4" s="39" t="s">
        <v>219</v>
      </c>
      <c r="G4" s="39" t="s">
        <v>161</v>
      </c>
      <c r="H4" s="39"/>
      <c r="I4" s="39"/>
      <c r="J4" s="39"/>
      <c r="K4" s="39" t="s">
        <v>162</v>
      </c>
      <c r="L4" s="39"/>
      <c r="M4" s="39"/>
      <c r="N4" s="39"/>
      <c r="O4" s="39"/>
      <c r="P4" s="39"/>
      <c r="Q4" s="39"/>
      <c r="R4" s="39"/>
      <c r="S4" s="39"/>
      <c r="T4" s="39"/>
    </row>
    <row r="5" ht="43.7" customHeight="1" spans="1:20">
      <c r="A5" s="39" t="s">
        <v>166</v>
      </c>
      <c r="B5" s="39" t="s">
        <v>167</v>
      </c>
      <c r="C5" s="39" t="s">
        <v>168</v>
      </c>
      <c r="D5" s="39"/>
      <c r="E5" s="39"/>
      <c r="F5" s="39"/>
      <c r="G5" s="39" t="s">
        <v>135</v>
      </c>
      <c r="H5" s="39" t="s">
        <v>220</v>
      </c>
      <c r="I5" s="39" t="s">
        <v>221</v>
      </c>
      <c r="J5" s="39" t="s">
        <v>211</v>
      </c>
      <c r="K5" s="39" t="s">
        <v>135</v>
      </c>
      <c r="L5" s="39" t="s">
        <v>223</v>
      </c>
      <c r="M5" s="39" t="s">
        <v>224</v>
      </c>
      <c r="N5" s="39" t="s">
        <v>213</v>
      </c>
      <c r="O5" s="39" t="s">
        <v>225</v>
      </c>
      <c r="P5" s="39" t="s">
        <v>226</v>
      </c>
      <c r="Q5" s="39" t="s">
        <v>227</v>
      </c>
      <c r="R5" s="39" t="s">
        <v>209</v>
      </c>
      <c r="S5" s="39" t="s">
        <v>212</v>
      </c>
      <c r="T5" s="39" t="s">
        <v>216</v>
      </c>
    </row>
    <row r="6" ht="19.9" customHeight="1" spans="1:20">
      <c r="A6" s="40"/>
      <c r="B6" s="40"/>
      <c r="C6" s="40"/>
      <c r="D6" s="40"/>
      <c r="E6" s="40" t="s">
        <v>135</v>
      </c>
      <c r="F6" s="42">
        <v>0</v>
      </c>
      <c r="G6" s="42"/>
      <c r="H6" s="42"/>
      <c r="I6" s="42"/>
      <c r="J6" s="42"/>
      <c r="K6" s="42"/>
      <c r="L6" s="42"/>
      <c r="M6" s="42"/>
      <c r="N6" s="42"/>
      <c r="O6" s="42"/>
      <c r="P6" s="42"/>
      <c r="Q6" s="42"/>
      <c r="R6" s="42"/>
      <c r="S6" s="42"/>
      <c r="T6" s="42"/>
    </row>
    <row r="7" ht="19.9" customHeight="1" spans="1:20">
      <c r="A7" s="40"/>
      <c r="B7" s="40"/>
      <c r="C7" s="40"/>
      <c r="D7" s="43"/>
      <c r="E7" s="43"/>
      <c r="F7" s="42"/>
      <c r="G7" s="42"/>
      <c r="H7" s="42"/>
      <c r="I7" s="42"/>
      <c r="J7" s="42"/>
      <c r="K7" s="42"/>
      <c r="L7" s="42"/>
      <c r="M7" s="42"/>
      <c r="N7" s="42"/>
      <c r="O7" s="42"/>
      <c r="P7" s="42"/>
      <c r="Q7" s="42"/>
      <c r="R7" s="42"/>
      <c r="S7" s="42"/>
      <c r="T7" s="42"/>
    </row>
    <row r="8" ht="19.9" customHeight="1" spans="1:20">
      <c r="A8" s="51"/>
      <c r="B8" s="51"/>
      <c r="C8" s="51"/>
      <c r="D8" s="49"/>
      <c r="E8" s="49"/>
      <c r="F8" s="42"/>
      <c r="G8" s="42"/>
      <c r="H8" s="42"/>
      <c r="I8" s="42"/>
      <c r="J8" s="42"/>
      <c r="K8" s="42"/>
      <c r="L8" s="42"/>
      <c r="M8" s="42"/>
      <c r="N8" s="42"/>
      <c r="O8" s="42"/>
      <c r="P8" s="42"/>
      <c r="Q8" s="42"/>
      <c r="R8" s="42"/>
      <c r="S8" s="42"/>
      <c r="T8" s="42"/>
    </row>
    <row r="9" ht="19.9" customHeight="1" spans="1:20">
      <c r="A9" s="52"/>
      <c r="B9" s="52"/>
      <c r="C9" s="52"/>
      <c r="D9" s="44"/>
      <c r="E9" s="53"/>
      <c r="F9" s="50"/>
      <c r="G9" s="45"/>
      <c r="H9" s="45"/>
      <c r="I9" s="45"/>
      <c r="J9" s="45"/>
      <c r="K9" s="45"/>
      <c r="L9" s="45"/>
      <c r="M9" s="45"/>
      <c r="N9" s="45"/>
      <c r="O9" s="45"/>
      <c r="P9" s="45"/>
      <c r="Q9" s="45"/>
      <c r="R9" s="45"/>
      <c r="S9" s="45"/>
      <c r="T9" s="45"/>
    </row>
  </sheetData>
  <mergeCells count="10">
    <mergeCell ref="S1:T1"/>
    <mergeCell ref="A2:T2"/>
    <mergeCell ref="A3:R3"/>
    <mergeCell ref="S3:T3"/>
    <mergeCell ref="A4:C4"/>
    <mergeCell ref="G4:J4"/>
    <mergeCell ref="K4:T4"/>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5"/>
  <sheetViews>
    <sheetView workbookViewId="0">
      <selection activeCell="A1" sqref="A1"/>
    </sheetView>
  </sheetViews>
  <sheetFormatPr defaultColWidth="9" defaultRowHeight="13.5" outlineLevelCol="2"/>
  <cols>
    <col min="1" max="1" width="6.375" customWidth="1"/>
    <col min="2" max="2" width="9.90833333333333" customWidth="1"/>
    <col min="3" max="3" width="52.3833333333333" customWidth="1"/>
    <col min="4" max="4" width="9.76666666666667" customWidth="1"/>
  </cols>
  <sheetData>
    <row r="1" ht="28.6" customHeight="1" spans="1:3">
      <c r="A1" s="36"/>
      <c r="B1" s="57" t="s">
        <v>5</v>
      </c>
      <c r="C1" s="57"/>
    </row>
    <row r="2" ht="21.85" customHeight="1" spans="2:3">
      <c r="B2" s="57"/>
      <c r="C2" s="57"/>
    </row>
    <row r="3" ht="27.1" customHeight="1" spans="2:3">
      <c r="B3" s="77" t="s">
        <v>6</v>
      </c>
      <c r="C3" s="77"/>
    </row>
    <row r="4" ht="28.45" customHeight="1" spans="2:3">
      <c r="B4" s="78">
        <v>1</v>
      </c>
      <c r="C4" s="79" t="s">
        <v>7</v>
      </c>
    </row>
    <row r="5" ht="28.45" customHeight="1" spans="2:3">
      <c r="B5" s="78">
        <v>2</v>
      </c>
      <c r="C5" s="80" t="s">
        <v>8</v>
      </c>
    </row>
    <row r="6" ht="28.45" customHeight="1" spans="2:3">
      <c r="B6" s="78">
        <v>3</v>
      </c>
      <c r="C6" s="79" t="s">
        <v>9</v>
      </c>
    </row>
    <row r="7" ht="28.45" customHeight="1" spans="2:3">
      <c r="B7" s="78">
        <v>4</v>
      </c>
      <c r="C7" s="79" t="s">
        <v>10</v>
      </c>
    </row>
    <row r="8" ht="28.45" customHeight="1" spans="2:3">
      <c r="B8" s="78">
        <v>5</v>
      </c>
      <c r="C8" s="79" t="s">
        <v>11</v>
      </c>
    </row>
    <row r="9" ht="28.45" customHeight="1" spans="2:3">
      <c r="B9" s="78">
        <v>6</v>
      </c>
      <c r="C9" s="79" t="s">
        <v>12</v>
      </c>
    </row>
    <row r="10" ht="28.45" customHeight="1" spans="2:3">
      <c r="B10" s="78">
        <v>7</v>
      </c>
      <c r="C10" s="79" t="s">
        <v>13</v>
      </c>
    </row>
    <row r="11" ht="28.45" customHeight="1" spans="2:3">
      <c r="B11" s="78">
        <v>8</v>
      </c>
      <c r="C11" s="79" t="s">
        <v>14</v>
      </c>
    </row>
    <row r="12" ht="28.45" customHeight="1" spans="2:3">
      <c r="B12" s="78">
        <v>9</v>
      </c>
      <c r="C12" s="79" t="s">
        <v>15</v>
      </c>
    </row>
    <row r="13" ht="28.45" customHeight="1" spans="2:3">
      <c r="B13" s="78">
        <v>10</v>
      </c>
      <c r="C13" s="79" t="s">
        <v>16</v>
      </c>
    </row>
    <row r="14" ht="28.45" customHeight="1" spans="2:3">
      <c r="B14" s="78">
        <v>11</v>
      </c>
      <c r="C14" s="79" t="s">
        <v>17</v>
      </c>
    </row>
    <row r="15" ht="28.45" customHeight="1" spans="2:3">
      <c r="B15" s="78">
        <v>12</v>
      </c>
      <c r="C15" s="79" t="s">
        <v>18</v>
      </c>
    </row>
    <row r="16" ht="28.45" customHeight="1" spans="2:3">
      <c r="B16" s="78">
        <v>13</v>
      </c>
      <c r="C16" s="79" t="s">
        <v>19</v>
      </c>
    </row>
    <row r="17" ht="28.45" customHeight="1" spans="2:3">
      <c r="B17" s="78">
        <v>14</v>
      </c>
      <c r="C17" s="79" t="s">
        <v>20</v>
      </c>
    </row>
    <row r="18" ht="28.45" customHeight="1" spans="2:3">
      <c r="B18" s="78">
        <v>15</v>
      </c>
      <c r="C18" s="79" t="s">
        <v>21</v>
      </c>
    </row>
    <row r="19" ht="28.45" customHeight="1" spans="2:3">
      <c r="B19" s="78">
        <v>16</v>
      </c>
      <c r="C19" s="79" t="s">
        <v>22</v>
      </c>
    </row>
    <row r="20" ht="28.45" customHeight="1" spans="2:3">
      <c r="B20" s="78">
        <v>17</v>
      </c>
      <c r="C20" s="79" t="s">
        <v>23</v>
      </c>
    </row>
    <row r="21" ht="28.45" customHeight="1" spans="2:3">
      <c r="B21" s="78">
        <v>18</v>
      </c>
      <c r="C21" s="79" t="s">
        <v>24</v>
      </c>
    </row>
    <row r="22" ht="28.45" customHeight="1" spans="2:3">
      <c r="B22" s="78">
        <v>19</v>
      </c>
      <c r="C22" s="79" t="s">
        <v>25</v>
      </c>
    </row>
    <row r="23" ht="28.45" customHeight="1" spans="2:3">
      <c r="B23" s="78">
        <v>20</v>
      </c>
      <c r="C23" s="79" t="s">
        <v>26</v>
      </c>
    </row>
    <row r="24" ht="28.45" customHeight="1" spans="2:3">
      <c r="B24" s="78">
        <v>21</v>
      </c>
      <c r="C24" s="79" t="s">
        <v>27</v>
      </c>
    </row>
    <row r="25" ht="28.45" customHeight="1" spans="2:3">
      <c r="B25" s="78">
        <v>22</v>
      </c>
      <c r="C25" s="79" t="s">
        <v>28</v>
      </c>
    </row>
  </sheetData>
  <mergeCells count="2">
    <mergeCell ref="B3:C3"/>
    <mergeCell ref="B1:C2"/>
  </mergeCells>
  <printOptions horizontalCentered="1"/>
  <pageMargins left="0.0777777777777778" right="0.0777777777777778" top="0.0777777777777778" bottom="0.0777777777777778"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1" sqref="A1"/>
    </sheetView>
  </sheetViews>
  <sheetFormatPr defaultColWidth="9" defaultRowHeight="13.5" outlineLevelCol="7"/>
  <cols>
    <col min="1" max="1" width="11.125" customWidth="1"/>
    <col min="2" max="2" width="25.375" customWidth="1"/>
    <col min="3" max="3" width="15.3333333333333" customWidth="1"/>
    <col min="4" max="4" width="12.75" customWidth="1"/>
    <col min="5" max="5" width="16.4166666666667" customWidth="1"/>
    <col min="6" max="6" width="14.1166666666667" customWidth="1"/>
    <col min="7" max="7" width="15.3333333333333" customWidth="1"/>
    <col min="8" max="8" width="17.6416666666667" customWidth="1"/>
    <col min="9" max="9" width="9.76666666666667" customWidth="1"/>
  </cols>
  <sheetData>
    <row r="1" ht="14.3" customHeight="1" spans="1:8">
      <c r="A1" s="36"/>
      <c r="H1" s="46" t="s">
        <v>368</v>
      </c>
    </row>
    <row r="2" ht="33.9" customHeight="1" spans="1:8">
      <c r="A2" s="37" t="s">
        <v>369</v>
      </c>
      <c r="B2" s="37"/>
      <c r="C2" s="37"/>
      <c r="D2" s="37"/>
      <c r="E2" s="37"/>
      <c r="F2" s="37"/>
      <c r="G2" s="37"/>
      <c r="H2" s="37"/>
    </row>
    <row r="3" ht="21.1" customHeight="1" spans="1:8">
      <c r="A3" s="38" t="s">
        <v>30</v>
      </c>
      <c r="B3" s="38"/>
      <c r="C3" s="38"/>
      <c r="D3" s="38"/>
      <c r="E3" s="38"/>
      <c r="F3" s="38"/>
      <c r="G3" s="38"/>
      <c r="H3" s="47" t="s">
        <v>31</v>
      </c>
    </row>
    <row r="4" ht="17.3" customHeight="1" spans="1:8">
      <c r="A4" s="39" t="s">
        <v>159</v>
      </c>
      <c r="B4" s="39" t="s">
        <v>160</v>
      </c>
      <c r="C4" s="39" t="s">
        <v>135</v>
      </c>
      <c r="D4" s="39" t="s">
        <v>370</v>
      </c>
      <c r="E4" s="39"/>
      <c r="F4" s="39"/>
      <c r="G4" s="39"/>
      <c r="H4" s="39" t="s">
        <v>162</v>
      </c>
    </row>
    <row r="5" ht="20.35" customHeight="1" spans="1:8">
      <c r="A5" s="39"/>
      <c r="B5" s="39"/>
      <c r="C5" s="39"/>
      <c r="D5" s="39" t="s">
        <v>137</v>
      </c>
      <c r="E5" s="39" t="s">
        <v>241</v>
      </c>
      <c r="F5" s="39"/>
      <c r="G5" s="39" t="s">
        <v>242</v>
      </c>
      <c r="H5" s="39"/>
    </row>
    <row r="6" ht="20.35" customHeight="1" spans="1:8">
      <c r="A6" s="39"/>
      <c r="B6" s="39"/>
      <c r="C6" s="39"/>
      <c r="D6" s="39"/>
      <c r="E6" s="39" t="s">
        <v>220</v>
      </c>
      <c r="F6" s="39" t="s">
        <v>211</v>
      </c>
      <c r="G6" s="39"/>
      <c r="H6" s="39"/>
    </row>
    <row r="7" ht="19.9" customHeight="1" spans="1:8">
      <c r="A7" s="40"/>
      <c r="B7" s="41" t="s">
        <v>135</v>
      </c>
      <c r="C7" s="42">
        <v>0</v>
      </c>
      <c r="D7" s="42"/>
      <c r="E7" s="42"/>
      <c r="F7" s="42"/>
      <c r="G7" s="42"/>
      <c r="H7" s="42"/>
    </row>
    <row r="8" ht="19.9" customHeight="1" spans="1:8">
      <c r="A8" s="43"/>
      <c r="B8" s="43"/>
      <c r="C8" s="42"/>
      <c r="D8" s="42"/>
      <c r="E8" s="42"/>
      <c r="F8" s="42"/>
      <c r="G8" s="42"/>
      <c r="H8" s="42"/>
    </row>
    <row r="9" ht="19.9" customHeight="1" spans="1:8">
      <c r="A9" s="49"/>
      <c r="B9" s="49"/>
      <c r="C9" s="42"/>
      <c r="D9" s="42"/>
      <c r="E9" s="42"/>
      <c r="F9" s="42"/>
      <c r="G9" s="42"/>
      <c r="H9" s="42"/>
    </row>
    <row r="10" ht="19.9" customHeight="1" spans="1:8">
      <c r="A10" s="49"/>
      <c r="B10" s="49"/>
      <c r="C10" s="42"/>
      <c r="D10" s="42"/>
      <c r="E10" s="42"/>
      <c r="F10" s="42"/>
      <c r="G10" s="42"/>
      <c r="H10" s="42"/>
    </row>
    <row r="11" ht="19.9" customHeight="1" spans="1:8">
      <c r="A11" s="49"/>
      <c r="B11" s="49"/>
      <c r="C11" s="42"/>
      <c r="D11" s="42"/>
      <c r="E11" s="42"/>
      <c r="F11" s="42"/>
      <c r="G11" s="42"/>
      <c r="H11" s="42"/>
    </row>
    <row r="12" ht="19.9" customHeight="1" spans="1:8">
      <c r="A12" s="44"/>
      <c r="B12" s="44"/>
      <c r="C12" s="45"/>
      <c r="D12" s="45"/>
      <c r="E12" s="50"/>
      <c r="F12" s="50"/>
      <c r="G12" s="50"/>
      <c r="H12" s="50"/>
    </row>
  </sheetData>
  <mergeCells count="10">
    <mergeCell ref="A2:H2"/>
    <mergeCell ref="A3:G3"/>
    <mergeCell ref="D4:G4"/>
    <mergeCell ref="E5:F5"/>
    <mergeCell ref="A4:A6"/>
    <mergeCell ref="B4:B6"/>
    <mergeCell ref="C4:C6"/>
    <mergeCell ref="D5:D6"/>
    <mergeCell ref="G5:G6"/>
    <mergeCell ref="H4:H6"/>
  </mergeCells>
  <printOptions horizontalCentered="1"/>
  <pageMargins left="0.0777777777777778" right="0.0777777777777778" top="0.0777777777777778" bottom="0.0777777777777778"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1" sqref="A1"/>
    </sheetView>
  </sheetViews>
  <sheetFormatPr defaultColWidth="9" defaultRowHeight="13.5" outlineLevelCol="7"/>
  <cols>
    <col min="1" max="1" width="10.7166666666667" customWidth="1"/>
    <col min="2" max="2" width="22.8" customWidth="1"/>
    <col min="3" max="3" width="19.2666666666667" customWidth="1"/>
    <col min="4" max="4" width="16.6916666666667" customWidth="1"/>
    <col min="5" max="6" width="16.4166666666667" customWidth="1"/>
    <col min="7" max="8" width="17.6416666666667" customWidth="1"/>
    <col min="9" max="9" width="9.76666666666667" customWidth="1"/>
  </cols>
  <sheetData>
    <row r="1" ht="14.3" customHeight="1" spans="1:8">
      <c r="A1" s="36"/>
      <c r="H1" s="46" t="s">
        <v>371</v>
      </c>
    </row>
    <row r="2" ht="33.9" customHeight="1" spans="1:8">
      <c r="A2" s="37" t="s">
        <v>25</v>
      </c>
      <c r="B2" s="37"/>
      <c r="C2" s="37"/>
      <c r="D2" s="37"/>
      <c r="E2" s="37"/>
      <c r="F2" s="37"/>
      <c r="G2" s="37"/>
      <c r="H2" s="37"/>
    </row>
    <row r="3" ht="21.1" customHeight="1" spans="1:8">
      <c r="A3" s="38" t="s">
        <v>30</v>
      </c>
      <c r="B3" s="38"/>
      <c r="C3" s="38"/>
      <c r="D3" s="38"/>
      <c r="E3" s="38"/>
      <c r="F3" s="38"/>
      <c r="G3" s="38"/>
      <c r="H3" s="47" t="s">
        <v>31</v>
      </c>
    </row>
    <row r="4" ht="18.05" customHeight="1" spans="1:8">
      <c r="A4" s="39" t="s">
        <v>159</v>
      </c>
      <c r="B4" s="39" t="s">
        <v>160</v>
      </c>
      <c r="C4" s="39" t="s">
        <v>135</v>
      </c>
      <c r="D4" s="39" t="s">
        <v>372</v>
      </c>
      <c r="E4" s="39"/>
      <c r="F4" s="39"/>
      <c r="G4" s="39"/>
      <c r="H4" s="39" t="s">
        <v>162</v>
      </c>
    </row>
    <row r="5" ht="16.55" customHeight="1" spans="1:8">
      <c r="A5" s="39"/>
      <c r="B5" s="39"/>
      <c r="C5" s="39"/>
      <c r="D5" s="39" t="s">
        <v>137</v>
      </c>
      <c r="E5" s="39" t="s">
        <v>241</v>
      </c>
      <c r="F5" s="39"/>
      <c r="G5" s="39" t="s">
        <v>242</v>
      </c>
      <c r="H5" s="39"/>
    </row>
    <row r="6" ht="21.1" customHeight="1" spans="1:8">
      <c r="A6" s="39"/>
      <c r="B6" s="39"/>
      <c r="C6" s="39"/>
      <c r="D6" s="39"/>
      <c r="E6" s="39" t="s">
        <v>220</v>
      </c>
      <c r="F6" s="39" t="s">
        <v>211</v>
      </c>
      <c r="G6" s="39"/>
      <c r="H6" s="39"/>
    </row>
    <row r="7" ht="19.9" customHeight="1" spans="1:8">
      <c r="A7" s="40"/>
      <c r="B7" s="41" t="s">
        <v>135</v>
      </c>
      <c r="C7" s="42">
        <v>0</v>
      </c>
      <c r="D7" s="42"/>
      <c r="E7" s="42"/>
      <c r="F7" s="42"/>
      <c r="G7" s="42"/>
      <c r="H7" s="42"/>
    </row>
    <row r="8" ht="19.9" customHeight="1" spans="1:8">
      <c r="A8" s="43"/>
      <c r="B8" s="43"/>
      <c r="C8" s="42"/>
      <c r="D8" s="42"/>
      <c r="E8" s="42"/>
      <c r="F8" s="42"/>
      <c r="G8" s="42"/>
      <c r="H8" s="42"/>
    </row>
    <row r="9" ht="19.9" customHeight="1" spans="1:8">
      <c r="A9" s="49"/>
      <c r="B9" s="49"/>
      <c r="C9" s="42"/>
      <c r="D9" s="42"/>
      <c r="E9" s="42"/>
      <c r="F9" s="42"/>
      <c r="G9" s="42"/>
      <c r="H9" s="42"/>
    </row>
    <row r="10" ht="19.9" customHeight="1" spans="1:8">
      <c r="A10" s="49"/>
      <c r="B10" s="49"/>
      <c r="C10" s="42"/>
      <c r="D10" s="42"/>
      <c r="E10" s="42"/>
      <c r="F10" s="42"/>
      <c r="G10" s="42"/>
      <c r="H10" s="42"/>
    </row>
    <row r="11" ht="19.9" customHeight="1" spans="1:8">
      <c r="A11" s="49"/>
      <c r="B11" s="49"/>
      <c r="C11" s="42"/>
      <c r="D11" s="42"/>
      <c r="E11" s="42"/>
      <c r="F11" s="42"/>
      <c r="G11" s="42"/>
      <c r="H11" s="42"/>
    </row>
    <row r="12" ht="19.9" customHeight="1" spans="1:8">
      <c r="A12" s="44"/>
      <c r="B12" s="44"/>
      <c r="C12" s="45"/>
      <c r="D12" s="45"/>
      <c r="E12" s="50"/>
      <c r="F12" s="50"/>
      <c r="G12" s="50"/>
      <c r="H12" s="50"/>
    </row>
  </sheetData>
  <mergeCells count="10">
    <mergeCell ref="A2:H2"/>
    <mergeCell ref="A3:G3"/>
    <mergeCell ref="D4:G4"/>
    <mergeCell ref="E5:F5"/>
    <mergeCell ref="A4:A6"/>
    <mergeCell ref="B4:B6"/>
    <mergeCell ref="C4:C6"/>
    <mergeCell ref="D5:D6"/>
    <mergeCell ref="G5:G6"/>
    <mergeCell ref="H4:H6"/>
  </mergeCells>
  <printOptions horizontalCentered="1"/>
  <pageMargins left="0.0777777777777778" right="0.0777777777777778" top="0.0777777777777778" bottom="0.0777777777777778"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workbookViewId="0">
      <selection activeCell="A1" sqref="A1"/>
    </sheetView>
  </sheetViews>
  <sheetFormatPr defaultColWidth="9" defaultRowHeight="13.5"/>
  <cols>
    <col min="1" max="1" width="10.0416666666667" customWidth="1"/>
    <col min="2" max="2" width="21.7083333333333" customWidth="1"/>
    <col min="3" max="3" width="13.3" customWidth="1"/>
    <col min="4" max="14" width="7.69166666666667" customWidth="1"/>
    <col min="15" max="18" width="9.76666666666667" customWidth="1"/>
  </cols>
  <sheetData>
    <row r="1" ht="14.3" customHeight="1" spans="1:14">
      <c r="A1" s="36"/>
      <c r="M1" s="46" t="s">
        <v>373</v>
      </c>
      <c r="N1" s="46"/>
    </row>
    <row r="2" ht="39.9" customHeight="1" spans="1:14">
      <c r="A2" s="37" t="s">
        <v>26</v>
      </c>
      <c r="B2" s="37"/>
      <c r="C2" s="37"/>
      <c r="D2" s="37"/>
      <c r="E2" s="37"/>
      <c r="F2" s="37"/>
      <c r="G2" s="37"/>
      <c r="H2" s="37"/>
      <c r="I2" s="37"/>
      <c r="J2" s="37"/>
      <c r="K2" s="37"/>
      <c r="L2" s="37"/>
      <c r="M2" s="37"/>
      <c r="N2" s="37"/>
    </row>
    <row r="3" ht="15.8" customHeight="1" spans="1:14">
      <c r="A3" s="38" t="s">
        <v>30</v>
      </c>
      <c r="B3" s="38"/>
      <c r="C3" s="38"/>
      <c r="D3" s="38"/>
      <c r="E3" s="38"/>
      <c r="F3" s="38"/>
      <c r="G3" s="38"/>
      <c r="H3" s="38"/>
      <c r="I3" s="38"/>
      <c r="J3" s="38"/>
      <c r="K3" s="38"/>
      <c r="L3" s="38"/>
      <c r="M3" s="47" t="s">
        <v>31</v>
      </c>
      <c r="N3" s="47"/>
    </row>
    <row r="4" ht="22.75" customHeight="1" spans="1:14">
      <c r="A4" s="39" t="s">
        <v>200</v>
      </c>
      <c r="B4" s="39" t="s">
        <v>374</v>
      </c>
      <c r="C4" s="39" t="s">
        <v>375</v>
      </c>
      <c r="D4" s="39"/>
      <c r="E4" s="39"/>
      <c r="F4" s="39"/>
      <c r="G4" s="39"/>
      <c r="H4" s="39"/>
      <c r="I4" s="39"/>
      <c r="J4" s="39"/>
      <c r="K4" s="39"/>
      <c r="L4" s="39"/>
      <c r="M4" s="39" t="s">
        <v>376</v>
      </c>
      <c r="N4" s="39"/>
    </row>
    <row r="5" ht="27.85" customHeight="1" spans="1:14">
      <c r="A5" s="39"/>
      <c r="B5" s="39"/>
      <c r="C5" s="39" t="s">
        <v>377</v>
      </c>
      <c r="D5" s="39" t="s">
        <v>138</v>
      </c>
      <c r="E5" s="39"/>
      <c r="F5" s="39"/>
      <c r="G5" s="39"/>
      <c r="H5" s="39"/>
      <c r="I5" s="39"/>
      <c r="J5" s="39" t="s">
        <v>378</v>
      </c>
      <c r="K5" s="39" t="s">
        <v>140</v>
      </c>
      <c r="L5" s="39" t="s">
        <v>141</v>
      </c>
      <c r="M5" s="39" t="s">
        <v>379</v>
      </c>
      <c r="N5" s="39" t="s">
        <v>380</v>
      </c>
    </row>
    <row r="6" ht="39.15" customHeight="1" spans="1:14">
      <c r="A6" s="39"/>
      <c r="B6" s="39"/>
      <c r="C6" s="39"/>
      <c r="D6" s="39" t="s">
        <v>381</v>
      </c>
      <c r="E6" s="39" t="s">
        <v>382</v>
      </c>
      <c r="F6" s="39" t="s">
        <v>383</v>
      </c>
      <c r="G6" s="39" t="s">
        <v>384</v>
      </c>
      <c r="H6" s="39" t="s">
        <v>385</v>
      </c>
      <c r="I6" s="39" t="s">
        <v>386</v>
      </c>
      <c r="J6" s="39"/>
      <c r="K6" s="39"/>
      <c r="L6" s="39"/>
      <c r="M6" s="39"/>
      <c r="N6" s="39"/>
    </row>
    <row r="7" ht="19.9" customHeight="1" spans="1:14">
      <c r="A7" s="40"/>
      <c r="B7" s="41" t="s">
        <v>135</v>
      </c>
      <c r="C7" s="42">
        <v>20</v>
      </c>
      <c r="D7" s="42">
        <v>20</v>
      </c>
      <c r="E7" s="42"/>
      <c r="F7" s="42"/>
      <c r="G7" s="42"/>
      <c r="H7" s="42"/>
      <c r="I7" s="42"/>
      <c r="J7" s="42"/>
      <c r="K7" s="42"/>
      <c r="L7" s="42"/>
      <c r="M7" s="42">
        <v>20</v>
      </c>
      <c r="N7" s="40"/>
    </row>
    <row r="8" ht="19.9" customHeight="1" spans="1:14">
      <c r="A8" s="43" t="s">
        <v>153</v>
      </c>
      <c r="B8" s="43" t="s">
        <v>154</v>
      </c>
      <c r="C8" s="42">
        <v>20</v>
      </c>
      <c r="D8" s="42">
        <v>20</v>
      </c>
      <c r="E8" s="42"/>
      <c r="F8" s="42"/>
      <c r="G8" s="42"/>
      <c r="H8" s="42"/>
      <c r="I8" s="42"/>
      <c r="J8" s="42"/>
      <c r="K8" s="42"/>
      <c r="L8" s="42"/>
      <c r="M8" s="42">
        <v>20</v>
      </c>
      <c r="N8" s="40"/>
    </row>
    <row r="9" ht="19.9" customHeight="1" spans="1:14">
      <c r="A9" s="44" t="s">
        <v>387</v>
      </c>
      <c r="B9" s="44" t="s">
        <v>388</v>
      </c>
      <c r="C9" s="45">
        <v>20</v>
      </c>
      <c r="D9" s="45">
        <v>20</v>
      </c>
      <c r="E9" s="45"/>
      <c r="F9" s="45"/>
      <c r="G9" s="45"/>
      <c r="H9" s="45"/>
      <c r="I9" s="45"/>
      <c r="J9" s="45"/>
      <c r="K9" s="45"/>
      <c r="L9" s="45"/>
      <c r="M9" s="45">
        <v>20</v>
      </c>
      <c r="N9" s="48"/>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77777777777778" right="0.0777777777777778" top="0.0777777777777778" bottom="0.0777777777777778"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
  <sheetViews>
    <sheetView showGridLines="0" zoomScale="90" zoomScaleNormal="90" zoomScaleSheetLayoutView="60" workbookViewId="0">
      <selection activeCell="K11" sqref="K11"/>
    </sheetView>
  </sheetViews>
  <sheetFormatPr defaultColWidth="6.875" defaultRowHeight="11.25"/>
  <cols>
    <col min="1" max="1" width="8" style="1" customWidth="1"/>
    <col min="2" max="2" width="7.125" style="1" customWidth="1"/>
    <col min="3" max="3" width="5.75" style="1" customWidth="1"/>
    <col min="4" max="4" width="11.625" style="1" customWidth="1"/>
    <col min="5" max="5" width="9.875" style="1" customWidth="1"/>
    <col min="6" max="6" width="13" style="1" customWidth="1"/>
    <col min="7" max="7" width="11.125" style="1" customWidth="1"/>
    <col min="8" max="8" width="8.625" style="1" customWidth="1"/>
    <col min="9" max="9" width="13.875" style="1" customWidth="1"/>
    <col min="10" max="10" width="24.5" style="1" customWidth="1"/>
    <col min="11" max="11" width="19.75" style="1" customWidth="1"/>
    <col min="12" max="12" width="11.75" style="1" customWidth="1"/>
    <col min="13" max="13" width="9.75" style="1" customWidth="1"/>
    <col min="14" max="14" width="9.625" style="1" customWidth="1"/>
    <col min="15" max="15" width="8" style="1" customWidth="1"/>
    <col min="16" max="16" width="9.625" style="1" customWidth="1"/>
    <col min="17" max="17" width="7.5" style="1" customWidth="1"/>
    <col min="18" max="18" width="8.125" style="1" customWidth="1"/>
    <col min="19" max="19" width="10" style="1" customWidth="1"/>
    <col min="20" max="20" width="5.5" style="1" customWidth="1"/>
    <col min="21" max="21" width="8.75" style="1" customWidth="1"/>
    <col min="22" max="22" width="17.125" style="1" customWidth="1"/>
    <col min="23" max="23" width="11.125" style="1" customWidth="1"/>
    <col min="24" max="24" width="11.375" style="1" customWidth="1"/>
    <col min="25" max="25" width="8.75" style="1" customWidth="1"/>
    <col min="26" max="16384" width="6.875" style="1"/>
  </cols>
  <sheetData>
    <row r="1" ht="20.25" spans="1:21">
      <c r="A1" s="2" t="s">
        <v>389</v>
      </c>
      <c r="B1" s="2"/>
      <c r="C1" s="2"/>
      <c r="D1" s="3"/>
      <c r="E1" s="3"/>
      <c r="F1" s="4"/>
      <c r="G1" s="3"/>
      <c r="H1" s="3"/>
      <c r="I1" s="3"/>
      <c r="J1" s="3"/>
      <c r="K1" s="3"/>
      <c r="L1" s="3"/>
      <c r="M1" s="3"/>
      <c r="N1" s="3"/>
      <c r="O1" s="3"/>
      <c r="P1" s="3"/>
      <c r="Q1" s="3"/>
      <c r="R1" s="3"/>
      <c r="S1" s="3"/>
      <c r="T1" s="3"/>
      <c r="U1" s="3"/>
    </row>
    <row r="2" ht="27" customHeight="1" spans="1:21">
      <c r="A2" s="6" t="s">
        <v>390</v>
      </c>
      <c r="B2" s="6"/>
      <c r="C2" s="6"/>
      <c r="D2" s="6"/>
      <c r="E2" s="6"/>
      <c r="F2" s="6"/>
      <c r="G2" s="6"/>
      <c r="H2" s="6"/>
      <c r="I2" s="6"/>
      <c r="J2" s="6"/>
      <c r="K2" s="6"/>
      <c r="L2" s="6"/>
      <c r="M2" s="6"/>
      <c r="N2" s="6"/>
      <c r="O2" s="6"/>
      <c r="P2" s="6"/>
      <c r="Q2" s="6"/>
      <c r="R2" s="6"/>
      <c r="S2" s="6"/>
      <c r="T2" s="6"/>
      <c r="U2" s="3"/>
    </row>
    <row r="3" ht="23.25" customHeight="1" spans="19:20">
      <c r="S3" s="32" t="s">
        <v>391</v>
      </c>
      <c r="T3" s="32"/>
    </row>
    <row r="4" s="1" customFormat="1" ht="25.5" customHeight="1" spans="1:21">
      <c r="A4" s="7" t="s">
        <v>356</v>
      </c>
      <c r="B4" s="7" t="s">
        <v>392</v>
      </c>
      <c r="C4" s="7" t="s">
        <v>393</v>
      </c>
      <c r="D4" s="7" t="s">
        <v>394</v>
      </c>
      <c r="E4" s="7"/>
      <c r="F4" s="7" t="s">
        <v>395</v>
      </c>
      <c r="G4" s="10" t="s">
        <v>396</v>
      </c>
      <c r="H4" s="7" t="s">
        <v>397</v>
      </c>
      <c r="I4" s="7" t="s">
        <v>398</v>
      </c>
      <c r="J4" s="7" t="s">
        <v>399</v>
      </c>
      <c r="K4" s="7" t="s">
        <v>400</v>
      </c>
      <c r="L4" s="7"/>
      <c r="M4" s="7"/>
      <c r="N4" s="7"/>
      <c r="O4" s="7" t="s">
        <v>401</v>
      </c>
      <c r="P4" s="7"/>
      <c r="Q4" s="7"/>
      <c r="R4" s="7"/>
      <c r="S4" s="7"/>
      <c r="T4" s="10" t="s">
        <v>402</v>
      </c>
      <c r="U4" s="3"/>
    </row>
    <row r="5" s="1" customFormat="1" ht="81" customHeight="1" spans="1:21">
      <c r="A5" s="7"/>
      <c r="B5" s="7"/>
      <c r="C5" s="7"/>
      <c r="D5" s="7" t="s">
        <v>307</v>
      </c>
      <c r="E5" s="23" t="s">
        <v>403</v>
      </c>
      <c r="F5" s="7"/>
      <c r="G5" s="10"/>
      <c r="H5" s="7"/>
      <c r="I5" s="7"/>
      <c r="J5" s="7"/>
      <c r="K5" s="7" t="s">
        <v>404</v>
      </c>
      <c r="L5" s="7" t="s">
        <v>405</v>
      </c>
      <c r="M5" s="7" t="s">
        <v>406</v>
      </c>
      <c r="N5" s="7" t="s">
        <v>407</v>
      </c>
      <c r="O5" s="7" t="s">
        <v>408</v>
      </c>
      <c r="P5" s="7" t="s">
        <v>409</v>
      </c>
      <c r="Q5" s="7" t="s">
        <v>410</v>
      </c>
      <c r="R5" s="33" t="s">
        <v>411</v>
      </c>
      <c r="S5" s="7" t="s">
        <v>412</v>
      </c>
      <c r="T5" s="10"/>
      <c r="U5" s="3"/>
    </row>
    <row r="6" s="1" customFormat="1" ht="14.25" spans="1:21">
      <c r="A6" s="13" t="s">
        <v>413</v>
      </c>
      <c r="B6" s="13" t="s">
        <v>413</v>
      </c>
      <c r="C6" s="15" t="s">
        <v>413</v>
      </c>
      <c r="D6" s="15" t="s">
        <v>413</v>
      </c>
      <c r="E6" s="15" t="s">
        <v>413</v>
      </c>
      <c r="F6" s="15" t="s">
        <v>413</v>
      </c>
      <c r="G6" s="14" t="s">
        <v>413</v>
      </c>
      <c r="H6" s="14" t="s">
        <v>413</v>
      </c>
      <c r="I6" s="14" t="s">
        <v>413</v>
      </c>
      <c r="J6" s="15" t="s">
        <v>413</v>
      </c>
      <c r="K6" s="15" t="s">
        <v>413</v>
      </c>
      <c r="L6" s="15" t="s">
        <v>413</v>
      </c>
      <c r="M6" s="15" t="s">
        <v>413</v>
      </c>
      <c r="N6" s="15" t="s">
        <v>413</v>
      </c>
      <c r="O6" s="15" t="s">
        <v>413</v>
      </c>
      <c r="P6" s="15" t="s">
        <v>413</v>
      </c>
      <c r="Q6" s="15" t="s">
        <v>413</v>
      </c>
      <c r="R6" s="34" t="s">
        <v>413</v>
      </c>
      <c r="S6" s="15" t="s">
        <v>413</v>
      </c>
      <c r="T6" s="14" t="s">
        <v>413</v>
      </c>
      <c r="U6" s="3"/>
    </row>
    <row r="7" ht="174" customHeight="1" spans="1:21">
      <c r="A7" s="18"/>
      <c r="B7" s="24" t="s">
        <v>414</v>
      </c>
      <c r="C7" s="24" t="s">
        <v>415</v>
      </c>
      <c r="D7" s="25">
        <v>32750</v>
      </c>
      <c r="E7" s="25">
        <v>32750</v>
      </c>
      <c r="F7" s="24" t="s">
        <v>416</v>
      </c>
      <c r="G7" s="24" t="s">
        <v>417</v>
      </c>
      <c r="H7" s="24" t="s">
        <v>418</v>
      </c>
      <c r="I7" s="24" t="s">
        <v>418</v>
      </c>
      <c r="J7" s="24" t="s">
        <v>418</v>
      </c>
      <c r="K7" s="24" t="s">
        <v>419</v>
      </c>
      <c r="L7" s="28" t="s">
        <v>420</v>
      </c>
      <c r="M7" s="28" t="s">
        <v>421</v>
      </c>
      <c r="N7" s="28" t="s">
        <v>422</v>
      </c>
      <c r="O7" s="28" t="s">
        <v>423</v>
      </c>
      <c r="P7" s="28" t="s">
        <v>424</v>
      </c>
      <c r="Q7" s="28" t="s">
        <v>425</v>
      </c>
      <c r="R7" s="28" t="s">
        <v>425</v>
      </c>
      <c r="S7" s="24" t="s">
        <v>426</v>
      </c>
      <c r="T7" s="35"/>
      <c r="U7" s="3"/>
    </row>
    <row r="8" ht="75" customHeight="1" spans="1:21">
      <c r="A8" s="18"/>
      <c r="B8" s="18"/>
      <c r="C8" s="18"/>
      <c r="D8" s="26"/>
      <c r="E8" s="26"/>
      <c r="F8" s="18"/>
      <c r="G8" s="18"/>
      <c r="H8" s="18"/>
      <c r="I8" s="19"/>
      <c r="J8" s="19"/>
      <c r="K8" s="18"/>
      <c r="L8" s="18"/>
      <c r="M8" s="18"/>
      <c r="N8" s="19"/>
      <c r="O8" s="20"/>
      <c r="P8" s="18"/>
      <c r="Q8" s="18"/>
      <c r="R8" s="18"/>
      <c r="S8" s="19"/>
      <c r="T8" s="35"/>
      <c r="U8" s="3"/>
    </row>
    <row r="9" ht="75" customHeight="1" spans="1:21">
      <c r="A9" s="18"/>
      <c r="B9" s="18"/>
      <c r="C9" s="18"/>
      <c r="D9" s="26"/>
      <c r="E9" s="26"/>
      <c r="F9" s="18"/>
      <c r="G9" s="18"/>
      <c r="H9" s="18"/>
      <c r="I9" s="19"/>
      <c r="J9" s="19"/>
      <c r="K9" s="18"/>
      <c r="L9" s="18"/>
      <c r="M9" s="18"/>
      <c r="N9" s="19"/>
      <c r="O9" s="20"/>
      <c r="P9" s="18"/>
      <c r="Q9" s="18"/>
      <c r="R9" s="18"/>
      <c r="S9" s="19"/>
      <c r="T9" s="35"/>
      <c r="U9" s="3"/>
    </row>
    <row r="10" ht="90" customHeight="1" spans="1:21">
      <c r="A10" s="18"/>
      <c r="B10" s="18"/>
      <c r="C10" s="18"/>
      <c r="D10" s="26"/>
      <c r="E10" s="26"/>
      <c r="F10" s="18"/>
      <c r="G10" s="18"/>
      <c r="H10" s="18"/>
      <c r="I10" s="19"/>
      <c r="J10" s="19"/>
      <c r="K10" s="29"/>
      <c r="L10" s="29"/>
      <c r="M10" s="18"/>
      <c r="N10" s="19"/>
      <c r="O10" s="20"/>
      <c r="P10" s="18"/>
      <c r="Q10" s="18"/>
      <c r="R10" s="18"/>
      <c r="S10" s="19"/>
      <c r="T10" s="35"/>
      <c r="U10" s="3"/>
    </row>
    <row r="11" ht="182.25" customHeight="1" spans="1:21">
      <c r="A11" s="18"/>
      <c r="B11" s="24"/>
      <c r="C11" s="18"/>
      <c r="D11" s="26"/>
      <c r="E11" s="26"/>
      <c r="F11" s="27"/>
      <c r="G11" s="24"/>
      <c r="H11" s="24"/>
      <c r="I11" s="19"/>
      <c r="J11" s="19"/>
      <c r="K11" s="27"/>
      <c r="L11" s="27"/>
      <c r="M11" s="18"/>
      <c r="N11" s="19"/>
      <c r="O11" s="20"/>
      <c r="P11" s="20"/>
      <c r="Q11" s="18"/>
      <c r="R11" s="18"/>
      <c r="S11" s="19"/>
      <c r="T11" s="13"/>
      <c r="U11" s="3"/>
    </row>
    <row r="12" ht="33" customHeight="1" spans="1:21">
      <c r="A12" s="21" t="s">
        <v>427</v>
      </c>
      <c r="B12" s="21"/>
      <c r="C12" s="21"/>
      <c r="D12" s="21"/>
      <c r="E12" s="21"/>
      <c r="F12" s="21"/>
      <c r="G12" s="21"/>
      <c r="H12" s="21"/>
      <c r="I12" s="21"/>
      <c r="J12" s="21"/>
      <c r="K12" s="21"/>
      <c r="L12" s="21"/>
      <c r="M12" s="21"/>
      <c r="N12" s="21"/>
      <c r="O12" s="21"/>
      <c r="P12" s="21"/>
      <c r="Q12" s="21"/>
      <c r="R12" s="21"/>
      <c r="S12" s="21"/>
      <c r="T12" s="21"/>
      <c r="U12" s="3"/>
    </row>
    <row r="13" ht="12.75" spans="1:21">
      <c r="A13" s="3"/>
      <c r="B13" s="3"/>
      <c r="C13" s="3"/>
      <c r="D13" s="3"/>
      <c r="E13" s="3"/>
      <c r="F13" s="4"/>
      <c r="G13" s="3"/>
      <c r="H13" s="3"/>
      <c r="I13" s="3"/>
      <c r="J13" s="30"/>
      <c r="K13" s="3"/>
      <c r="L13" s="3"/>
      <c r="M13" s="3"/>
      <c r="N13" s="3"/>
      <c r="O13" s="3"/>
      <c r="P13" s="3"/>
      <c r="Q13" s="3"/>
      <c r="R13" s="3"/>
      <c r="S13" s="3"/>
      <c r="T13" s="3"/>
      <c r="U13" s="3"/>
    </row>
    <row r="14" ht="12.75" spans="1:21">
      <c r="A14" s="3"/>
      <c r="B14" s="3"/>
      <c r="C14" s="3"/>
      <c r="D14" s="3"/>
      <c r="E14" s="3"/>
      <c r="F14" s="4"/>
      <c r="G14" s="3"/>
      <c r="H14" s="3"/>
      <c r="I14" s="3"/>
      <c r="J14" s="30"/>
      <c r="K14" s="3"/>
      <c r="L14" s="3"/>
      <c r="M14" s="3"/>
      <c r="N14" s="3"/>
      <c r="O14" s="3"/>
      <c r="P14" s="3"/>
      <c r="Q14" s="3"/>
      <c r="R14" s="3"/>
      <c r="S14" s="3"/>
      <c r="T14" s="3"/>
      <c r="U14" s="3"/>
    </row>
    <row r="15" ht="12.75" spans="1:21">
      <c r="A15" s="3"/>
      <c r="B15" s="3"/>
      <c r="C15" s="3"/>
      <c r="D15" s="3"/>
      <c r="E15" s="3"/>
      <c r="F15" s="4"/>
      <c r="G15" s="3"/>
      <c r="H15" s="3"/>
      <c r="I15" s="3"/>
      <c r="J15" s="31"/>
      <c r="K15" s="3"/>
      <c r="L15" s="3"/>
      <c r="M15" s="3"/>
      <c r="N15" s="3"/>
      <c r="O15" s="3"/>
      <c r="P15" s="3"/>
      <c r="Q15" s="3"/>
      <c r="R15" s="3"/>
      <c r="S15" s="3"/>
      <c r="T15" s="3"/>
      <c r="U15" s="3"/>
    </row>
  </sheetData>
  <mergeCells count="16">
    <mergeCell ref="A1:C1"/>
    <mergeCell ref="A2:T2"/>
    <mergeCell ref="S3:T3"/>
    <mergeCell ref="D4:E4"/>
    <mergeCell ref="K4:N4"/>
    <mergeCell ref="O4:S4"/>
    <mergeCell ref="A12:T12"/>
    <mergeCell ref="A4:A5"/>
    <mergeCell ref="B4:B5"/>
    <mergeCell ref="C4:C5"/>
    <mergeCell ref="F4:F5"/>
    <mergeCell ref="G4:G5"/>
    <mergeCell ref="H4:H5"/>
    <mergeCell ref="I4:I5"/>
    <mergeCell ref="J4:J5"/>
    <mergeCell ref="T4:T5"/>
  </mergeCells>
  <printOptions horizontalCentered="1"/>
  <pageMargins left="0.511811023622047" right="0.275590551181102" top="0.78740157480315" bottom="0.78740157480315" header="0.511811023622047" footer="0.511811023622047"/>
  <pageSetup paperSize="9" scale="60" orientation="landscape" horizontalDpi="600" verticalDpi="600"/>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9"/>
  <sheetViews>
    <sheetView showGridLines="0" zoomScale="90" zoomScaleNormal="90" zoomScaleSheetLayoutView="60" workbookViewId="0">
      <selection activeCell="G15" sqref="G15"/>
    </sheetView>
  </sheetViews>
  <sheetFormatPr defaultColWidth="6.875" defaultRowHeight="12.75" customHeight="1"/>
  <cols>
    <col min="1" max="1" width="7.875" style="1" customWidth="1"/>
    <col min="2" max="2" width="7.25" style="1" customWidth="1"/>
    <col min="3" max="3" width="10" style="1" customWidth="1"/>
    <col min="4" max="4" width="10.75" style="1" customWidth="1"/>
    <col min="5" max="5" width="10.125" style="1" customWidth="1"/>
    <col min="6" max="6" width="34.25" style="1" customWidth="1"/>
    <col min="7" max="7" width="25.75" style="1" customWidth="1"/>
    <col min="8" max="8" width="19.625" style="1" customWidth="1"/>
    <col min="9" max="9" width="18.625" style="1" customWidth="1"/>
    <col min="10" max="10" width="12.875" style="1" customWidth="1"/>
    <col min="11" max="11" width="9.5" style="1" customWidth="1"/>
    <col min="12" max="12" width="16.625" style="1" customWidth="1"/>
    <col min="13" max="13" width="13.25" style="1" customWidth="1"/>
    <col min="14" max="14" width="7.25" style="1" customWidth="1"/>
    <col min="15" max="15" width="8.75" style="1" customWidth="1"/>
    <col min="16" max="16" width="14.25" style="1" customWidth="1"/>
    <col min="17" max="17" width="8.75" style="1" customWidth="1"/>
    <col min="18" max="16384" width="6.875" style="1"/>
  </cols>
  <sheetData>
    <row r="1" ht="18.75" customHeight="1" spans="1:17">
      <c r="A1" s="2" t="s">
        <v>428</v>
      </c>
      <c r="B1" s="2"/>
      <c r="C1" s="2"/>
      <c r="D1" s="3"/>
      <c r="E1" s="4"/>
      <c r="F1" s="3"/>
      <c r="G1" s="3"/>
      <c r="H1" s="3"/>
      <c r="I1" s="3"/>
      <c r="J1" s="3"/>
      <c r="K1" s="3"/>
      <c r="L1" s="3"/>
      <c r="M1" s="3"/>
      <c r="N1" s="3"/>
      <c r="O1" s="3"/>
      <c r="P1" s="3"/>
      <c r="Q1" s="3"/>
    </row>
    <row r="2" ht="27.75" customHeight="1" spans="1:17">
      <c r="A2" s="5" t="s">
        <v>429</v>
      </c>
      <c r="B2" s="6"/>
      <c r="C2" s="6"/>
      <c r="D2" s="6"/>
      <c r="E2" s="6"/>
      <c r="F2" s="6"/>
      <c r="G2" s="6"/>
      <c r="H2" s="6"/>
      <c r="I2" s="6"/>
      <c r="J2" s="6"/>
      <c r="K2" s="6"/>
      <c r="L2" s="6"/>
      <c r="M2" s="6"/>
      <c r="N2" s="6"/>
      <c r="O2" s="6"/>
      <c r="P2" s="6"/>
      <c r="Q2" s="3"/>
    </row>
    <row r="3" ht="24.75" customHeight="1" spans="15:16">
      <c r="O3" s="22" t="s">
        <v>391</v>
      </c>
      <c r="P3" s="22"/>
    </row>
    <row r="4" s="1" customFormat="1" ht="30" customHeight="1" spans="1:17">
      <c r="A4" s="7" t="s">
        <v>430</v>
      </c>
      <c r="B4" s="7" t="s">
        <v>431</v>
      </c>
      <c r="C4" s="8" t="s">
        <v>432</v>
      </c>
      <c r="D4" s="8"/>
      <c r="E4" s="9"/>
      <c r="F4" s="9" t="s">
        <v>433</v>
      </c>
      <c r="G4" s="8" t="s">
        <v>434</v>
      </c>
      <c r="H4" s="10" t="s">
        <v>435</v>
      </c>
      <c r="I4" s="7"/>
      <c r="J4" s="7"/>
      <c r="K4" s="7"/>
      <c r="L4" s="7"/>
      <c r="M4" s="7"/>
      <c r="N4" s="7"/>
      <c r="O4" s="7"/>
      <c r="P4" s="7"/>
      <c r="Q4" s="3"/>
    </row>
    <row r="5" s="1" customFormat="1" ht="30" customHeight="1" spans="1:17">
      <c r="A5" s="7"/>
      <c r="B5" s="7"/>
      <c r="C5" s="7" t="s">
        <v>436</v>
      </c>
      <c r="D5" s="7" t="s">
        <v>437</v>
      </c>
      <c r="E5" s="11" t="s">
        <v>438</v>
      </c>
      <c r="F5" s="9"/>
      <c r="G5" s="8"/>
      <c r="H5" s="10" t="s">
        <v>439</v>
      </c>
      <c r="I5" s="7"/>
      <c r="J5" s="7"/>
      <c r="K5" s="7"/>
      <c r="L5" s="7" t="s">
        <v>440</v>
      </c>
      <c r="M5" s="7"/>
      <c r="N5" s="7"/>
      <c r="O5" s="7"/>
      <c r="P5" s="7"/>
      <c r="Q5" s="3"/>
    </row>
    <row r="6" s="1" customFormat="1" ht="63.75" customHeight="1" spans="1:17">
      <c r="A6" s="7"/>
      <c r="B6" s="7"/>
      <c r="C6" s="7"/>
      <c r="D6" s="8"/>
      <c r="E6" s="9"/>
      <c r="F6" s="9"/>
      <c r="G6" s="8"/>
      <c r="H6" s="12" t="s">
        <v>441</v>
      </c>
      <c r="I6" s="17" t="s">
        <v>442</v>
      </c>
      <c r="J6" s="17" t="s">
        <v>443</v>
      </c>
      <c r="K6" s="17" t="s">
        <v>444</v>
      </c>
      <c r="L6" s="17" t="s">
        <v>445</v>
      </c>
      <c r="M6" s="17" t="s">
        <v>446</v>
      </c>
      <c r="N6" s="17" t="s">
        <v>447</v>
      </c>
      <c r="O6" s="17" t="s">
        <v>448</v>
      </c>
      <c r="P6" s="17" t="s">
        <v>449</v>
      </c>
      <c r="Q6" s="3"/>
    </row>
    <row r="7" s="1" customFormat="1" ht="25.5" customHeight="1" spans="1:17">
      <c r="A7" s="13" t="s">
        <v>413</v>
      </c>
      <c r="B7" s="14" t="s">
        <v>413</v>
      </c>
      <c r="C7" s="14" t="s">
        <v>413</v>
      </c>
      <c r="D7" s="14" t="s">
        <v>413</v>
      </c>
      <c r="E7" s="14" t="s">
        <v>413</v>
      </c>
      <c r="F7" s="14" t="s">
        <v>413</v>
      </c>
      <c r="G7" s="14" t="s">
        <v>413</v>
      </c>
      <c r="H7" s="15" t="s">
        <v>413</v>
      </c>
      <c r="I7" s="15" t="s">
        <v>413</v>
      </c>
      <c r="J7" s="15" t="s">
        <v>413</v>
      </c>
      <c r="K7" s="15" t="s">
        <v>413</v>
      </c>
      <c r="L7" s="15" t="s">
        <v>413</v>
      </c>
      <c r="M7" s="15" t="s">
        <v>413</v>
      </c>
      <c r="N7" s="15" t="s">
        <v>413</v>
      </c>
      <c r="O7" s="15" t="s">
        <v>413</v>
      </c>
      <c r="P7" s="15" t="s">
        <v>413</v>
      </c>
      <c r="Q7" s="3"/>
    </row>
    <row r="8" ht="239" customHeight="1" spans="1:17">
      <c r="A8" s="16"/>
      <c r="B8" s="17" t="s">
        <v>4</v>
      </c>
      <c r="C8" s="18">
        <f>E8+D8</f>
        <v>33083</v>
      </c>
      <c r="D8" s="18">
        <v>313</v>
      </c>
      <c r="E8" s="18">
        <v>32770</v>
      </c>
      <c r="F8" s="19" t="s">
        <v>450</v>
      </c>
      <c r="G8" s="19" t="s">
        <v>451</v>
      </c>
      <c r="H8" s="20" t="s">
        <v>452</v>
      </c>
      <c r="I8" s="20" t="s">
        <v>420</v>
      </c>
      <c r="J8" s="20" t="s">
        <v>453</v>
      </c>
      <c r="K8" s="20" t="s">
        <v>422</v>
      </c>
      <c r="L8" s="20" t="s">
        <v>423</v>
      </c>
      <c r="M8" s="20" t="s">
        <v>424</v>
      </c>
      <c r="N8" s="20" t="s">
        <v>425</v>
      </c>
      <c r="O8" s="20" t="s">
        <v>425</v>
      </c>
      <c r="P8" s="19" t="s">
        <v>426</v>
      </c>
      <c r="Q8" s="3"/>
    </row>
    <row r="9" ht="32.25" customHeight="1" spans="1:17">
      <c r="A9" s="21" t="s">
        <v>454</v>
      </c>
      <c r="B9" s="21"/>
      <c r="C9" s="21"/>
      <c r="D9" s="21"/>
      <c r="E9" s="21"/>
      <c r="F9" s="21"/>
      <c r="G9" s="21"/>
      <c r="H9" s="21"/>
      <c r="I9" s="21"/>
      <c r="J9" s="21"/>
      <c r="K9" s="21"/>
      <c r="L9" s="21"/>
      <c r="M9" s="21"/>
      <c r="N9" s="21"/>
      <c r="O9" s="21"/>
      <c r="P9" s="21"/>
      <c r="Q9" s="3"/>
    </row>
  </sheetData>
  <mergeCells count="15">
    <mergeCell ref="A1:C1"/>
    <mergeCell ref="A2:P2"/>
    <mergeCell ref="O3:P3"/>
    <mergeCell ref="C4:E4"/>
    <mergeCell ref="H4:P4"/>
    <mergeCell ref="H5:K5"/>
    <mergeCell ref="L5:P5"/>
    <mergeCell ref="A9:P9"/>
    <mergeCell ref="A4:A6"/>
    <mergeCell ref="B4:B6"/>
    <mergeCell ref="C5:C6"/>
    <mergeCell ref="D5:D6"/>
    <mergeCell ref="E5:E6"/>
    <mergeCell ref="F4:F6"/>
    <mergeCell ref="G4:G6"/>
  </mergeCells>
  <printOptions horizontalCentered="1"/>
  <pageMargins left="0.94488188976378" right="0.551181102362205" top="0.984251968503937" bottom="0.984251968503937" header="0.511811023622047" footer="0.511811023622047"/>
  <pageSetup paperSize="8" scale="53" orientation="landscape" horizontalDpi="600" vertic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tabSelected="1" workbookViewId="0">
      <selection activeCell="F6" sqref="F6"/>
    </sheetView>
  </sheetViews>
  <sheetFormatPr defaultColWidth="9" defaultRowHeight="13.5" outlineLevelCol="7"/>
  <cols>
    <col min="1" max="1" width="29.45" customWidth="1"/>
    <col min="2" max="2" width="10.175" customWidth="1"/>
    <col min="3" max="3" width="23.0666666666667" customWidth="1"/>
    <col min="4" max="4" width="10.5833333333333" customWidth="1"/>
    <col min="5" max="5" width="24.0166666666667" customWidth="1"/>
    <col min="6" max="6" width="10.45" customWidth="1"/>
    <col min="7" max="7" width="20.2166666666667" customWidth="1"/>
    <col min="8" max="8" width="10.9916666666667" customWidth="1"/>
    <col min="9" max="9" width="9.76666666666667" customWidth="1"/>
  </cols>
  <sheetData>
    <row r="1" ht="11.3" customHeight="1" spans="1:8">
      <c r="A1" s="36"/>
      <c r="H1" s="46" t="s">
        <v>29</v>
      </c>
    </row>
    <row r="2" ht="21.1" customHeight="1" spans="1:8">
      <c r="A2" s="76" t="s">
        <v>7</v>
      </c>
      <c r="B2" s="76"/>
      <c r="C2" s="76"/>
      <c r="D2" s="76"/>
      <c r="E2" s="76"/>
      <c r="F2" s="76"/>
      <c r="G2" s="76"/>
      <c r="H2" s="76"/>
    </row>
    <row r="3" ht="15.05" customHeight="1" spans="1:8">
      <c r="A3" s="38" t="s">
        <v>30</v>
      </c>
      <c r="B3" s="38"/>
      <c r="C3" s="38"/>
      <c r="D3" s="38"/>
      <c r="E3" s="38"/>
      <c r="F3" s="38"/>
      <c r="G3" s="47" t="s">
        <v>31</v>
      </c>
      <c r="H3" s="47"/>
    </row>
    <row r="4" ht="15.65" customHeight="1" spans="1:8">
      <c r="A4" s="39" t="s">
        <v>32</v>
      </c>
      <c r="B4" s="39"/>
      <c r="C4" s="39" t="s">
        <v>33</v>
      </c>
      <c r="D4" s="39"/>
      <c r="E4" s="39"/>
      <c r="F4" s="39"/>
      <c r="G4" s="39"/>
      <c r="H4" s="39"/>
    </row>
    <row r="5" ht="19.55" customHeight="1" spans="1:8">
      <c r="A5" s="39" t="s">
        <v>34</v>
      </c>
      <c r="B5" s="39" t="s">
        <v>35</v>
      </c>
      <c r="C5" s="39" t="s">
        <v>36</v>
      </c>
      <c r="D5" s="39" t="s">
        <v>35</v>
      </c>
      <c r="E5" s="39" t="s">
        <v>37</v>
      </c>
      <c r="F5" s="39" t="s">
        <v>35</v>
      </c>
      <c r="G5" s="39" t="s">
        <v>38</v>
      </c>
      <c r="H5" s="39" t="s">
        <v>35</v>
      </c>
    </row>
    <row r="6" ht="14.2" customHeight="1" spans="1:8">
      <c r="A6" s="40" t="s">
        <v>39</v>
      </c>
      <c r="B6" s="45">
        <v>332.908082</v>
      </c>
      <c r="C6" s="48" t="s">
        <v>40</v>
      </c>
      <c r="D6" s="50">
        <v>178.66</v>
      </c>
      <c r="E6" s="40" t="s">
        <v>41</v>
      </c>
      <c r="F6" s="42">
        <f>SUM(F7:F9)</f>
        <v>312.908082</v>
      </c>
      <c r="G6" s="48" t="s">
        <v>42</v>
      </c>
      <c r="H6" s="45">
        <f>'4支出分类(政府预算)'!G8</f>
        <v>287.99205</v>
      </c>
    </row>
    <row r="7" ht="14.2" customHeight="1" spans="1:8">
      <c r="A7" s="48" t="s">
        <v>43</v>
      </c>
      <c r="B7" s="45"/>
      <c r="C7" s="48" t="s">
        <v>44</v>
      </c>
      <c r="D7" s="50"/>
      <c r="E7" s="48" t="s">
        <v>45</v>
      </c>
      <c r="F7" s="45">
        <f>'5支出分类（部门预算）'!H8</f>
        <v>287.99205</v>
      </c>
      <c r="G7" s="48" t="s">
        <v>46</v>
      </c>
      <c r="H7" s="45">
        <v>44.916032</v>
      </c>
    </row>
    <row r="8" ht="14.2" customHeight="1" spans="1:8">
      <c r="A8" s="40" t="s">
        <v>47</v>
      </c>
      <c r="B8" s="45"/>
      <c r="C8" s="48" t="s">
        <v>48</v>
      </c>
      <c r="D8" s="50"/>
      <c r="E8" s="48" t="s">
        <v>49</v>
      </c>
      <c r="F8" s="45">
        <v>24.916032</v>
      </c>
      <c r="G8" s="48" t="s">
        <v>50</v>
      </c>
      <c r="H8" s="45"/>
    </row>
    <row r="9" ht="14.2" customHeight="1" spans="1:8">
      <c r="A9" s="48" t="s">
        <v>51</v>
      </c>
      <c r="B9" s="45"/>
      <c r="C9" s="48" t="s">
        <v>52</v>
      </c>
      <c r="D9" s="50"/>
      <c r="E9" s="48" t="s">
        <v>53</v>
      </c>
      <c r="F9" s="45"/>
      <c r="G9" s="48" t="s">
        <v>54</v>
      </c>
      <c r="H9" s="45"/>
    </row>
    <row r="10" ht="14.2" customHeight="1" spans="1:8">
      <c r="A10" s="48" t="s">
        <v>55</v>
      </c>
      <c r="B10" s="45"/>
      <c r="C10" s="48" t="s">
        <v>56</v>
      </c>
      <c r="D10" s="50"/>
      <c r="E10" s="40" t="s">
        <v>57</v>
      </c>
      <c r="F10" s="42">
        <v>20</v>
      </c>
      <c r="G10" s="48" t="s">
        <v>58</v>
      </c>
      <c r="H10" s="45"/>
    </row>
    <row r="11" ht="14.2" customHeight="1" spans="1:8">
      <c r="A11" s="48" t="s">
        <v>59</v>
      </c>
      <c r="B11" s="45"/>
      <c r="C11" s="48" t="s">
        <v>60</v>
      </c>
      <c r="D11" s="50"/>
      <c r="E11" s="48" t="s">
        <v>61</v>
      </c>
      <c r="F11" s="45"/>
      <c r="G11" s="48" t="s">
        <v>62</v>
      </c>
      <c r="H11" s="45"/>
    </row>
    <row r="12" ht="14.2" customHeight="1" spans="1:8">
      <c r="A12" s="48" t="s">
        <v>63</v>
      </c>
      <c r="B12" s="45"/>
      <c r="C12" s="48" t="s">
        <v>64</v>
      </c>
      <c r="D12" s="50"/>
      <c r="E12" s="48" t="s">
        <v>65</v>
      </c>
      <c r="F12" s="45">
        <v>20</v>
      </c>
      <c r="G12" s="48" t="s">
        <v>66</v>
      </c>
      <c r="H12" s="45"/>
    </row>
    <row r="13" ht="14.2" customHeight="1" spans="1:8">
      <c r="A13" s="48" t="s">
        <v>67</v>
      </c>
      <c r="B13" s="45"/>
      <c r="C13" s="48" t="s">
        <v>68</v>
      </c>
      <c r="D13" s="50">
        <v>46.95205</v>
      </c>
      <c r="E13" s="48" t="s">
        <v>69</v>
      </c>
      <c r="F13" s="45"/>
      <c r="G13" s="48" t="s">
        <v>70</v>
      </c>
      <c r="H13" s="45"/>
    </row>
    <row r="14" ht="14.2" customHeight="1" spans="1:8">
      <c r="A14" s="48" t="s">
        <v>71</v>
      </c>
      <c r="B14" s="45"/>
      <c r="C14" s="48" t="s">
        <v>72</v>
      </c>
      <c r="D14" s="50"/>
      <c r="E14" s="48" t="s">
        <v>73</v>
      </c>
      <c r="F14" s="45"/>
      <c r="G14" s="48" t="s">
        <v>74</v>
      </c>
      <c r="H14" s="45"/>
    </row>
    <row r="15" ht="14.2" customHeight="1" spans="1:8">
      <c r="A15" s="48" t="s">
        <v>75</v>
      </c>
      <c r="B15" s="45"/>
      <c r="C15" s="48" t="s">
        <v>76</v>
      </c>
      <c r="D15" s="50">
        <v>36.01</v>
      </c>
      <c r="E15" s="48" t="s">
        <v>77</v>
      </c>
      <c r="F15" s="45"/>
      <c r="G15" s="48" t="s">
        <v>78</v>
      </c>
      <c r="H15" s="45"/>
    </row>
    <row r="16" ht="14.2" customHeight="1" spans="1:8">
      <c r="A16" s="48" t="s">
        <v>79</v>
      </c>
      <c r="B16" s="45"/>
      <c r="C16" s="48" t="s">
        <v>80</v>
      </c>
      <c r="D16" s="50"/>
      <c r="E16" s="48" t="s">
        <v>81</v>
      </c>
      <c r="F16" s="45"/>
      <c r="G16" s="48" t="s">
        <v>82</v>
      </c>
      <c r="H16" s="45"/>
    </row>
    <row r="17" ht="14.2" customHeight="1" spans="1:8">
      <c r="A17" s="48" t="s">
        <v>83</v>
      </c>
      <c r="B17" s="45"/>
      <c r="C17" s="48" t="s">
        <v>84</v>
      </c>
      <c r="D17" s="50"/>
      <c r="E17" s="48" t="s">
        <v>85</v>
      </c>
      <c r="F17" s="45"/>
      <c r="G17" s="48" t="s">
        <v>86</v>
      </c>
      <c r="H17" s="45"/>
    </row>
    <row r="18" ht="14.2" customHeight="1" spans="1:8">
      <c r="A18" s="48" t="s">
        <v>87</v>
      </c>
      <c r="B18" s="45"/>
      <c r="C18" s="48" t="s">
        <v>88</v>
      </c>
      <c r="D18" s="50"/>
      <c r="E18" s="48" t="s">
        <v>89</v>
      </c>
      <c r="F18" s="45"/>
      <c r="G18" s="48" t="s">
        <v>90</v>
      </c>
      <c r="H18" s="45"/>
    </row>
    <row r="19" ht="14.2" customHeight="1" spans="1:8">
      <c r="A19" s="48" t="s">
        <v>91</v>
      </c>
      <c r="B19" s="45"/>
      <c r="C19" s="48" t="s">
        <v>92</v>
      </c>
      <c r="D19" s="50"/>
      <c r="E19" s="48" t="s">
        <v>93</v>
      </c>
      <c r="F19" s="45"/>
      <c r="G19" s="48" t="s">
        <v>94</v>
      </c>
      <c r="H19" s="45"/>
    </row>
    <row r="20" ht="14.2" customHeight="1" spans="1:8">
      <c r="A20" s="40" t="s">
        <v>95</v>
      </c>
      <c r="B20" s="42"/>
      <c r="C20" s="48" t="s">
        <v>96</v>
      </c>
      <c r="D20" s="50"/>
      <c r="E20" s="48" t="s">
        <v>97</v>
      </c>
      <c r="F20" s="45"/>
      <c r="G20" s="48"/>
      <c r="H20" s="45"/>
    </row>
    <row r="21" ht="14.2" customHeight="1" spans="1:8">
      <c r="A21" s="40" t="s">
        <v>98</v>
      </c>
      <c r="B21" s="42"/>
      <c r="C21" s="48" t="s">
        <v>99</v>
      </c>
      <c r="D21" s="50"/>
      <c r="E21" s="40" t="s">
        <v>100</v>
      </c>
      <c r="F21" s="42"/>
      <c r="G21" s="48"/>
      <c r="H21" s="45"/>
    </row>
    <row r="22" ht="14.2" customHeight="1" spans="1:8">
      <c r="A22" s="40" t="s">
        <v>101</v>
      </c>
      <c r="B22" s="42"/>
      <c r="C22" s="48" t="s">
        <v>102</v>
      </c>
      <c r="D22" s="50"/>
      <c r="E22" s="48"/>
      <c r="F22" s="48"/>
      <c r="G22" s="48"/>
      <c r="H22" s="45"/>
    </row>
    <row r="23" ht="14.2" customHeight="1" spans="1:8">
      <c r="A23" s="40" t="s">
        <v>103</v>
      </c>
      <c r="B23" s="42"/>
      <c r="C23" s="48" t="s">
        <v>104</v>
      </c>
      <c r="D23" s="50"/>
      <c r="E23" s="48"/>
      <c r="F23" s="48"/>
      <c r="G23" s="48"/>
      <c r="H23" s="45"/>
    </row>
    <row r="24" ht="14.2" customHeight="1" spans="1:8">
      <c r="A24" s="40" t="s">
        <v>105</v>
      </c>
      <c r="B24" s="42"/>
      <c r="C24" s="48" t="s">
        <v>106</v>
      </c>
      <c r="D24" s="50">
        <v>44.916032</v>
      </c>
      <c r="E24" s="48"/>
      <c r="F24" s="48"/>
      <c r="G24" s="48"/>
      <c r="H24" s="45"/>
    </row>
    <row r="25" ht="14.2" customHeight="1" spans="1:8">
      <c r="A25" s="48" t="s">
        <v>107</v>
      </c>
      <c r="B25" s="45"/>
      <c r="C25" s="48" t="s">
        <v>108</v>
      </c>
      <c r="D25" s="50">
        <v>26.37</v>
      </c>
      <c r="E25" s="48"/>
      <c r="F25" s="48"/>
      <c r="G25" s="48"/>
      <c r="H25" s="45"/>
    </row>
    <row r="26" ht="14.2" customHeight="1" spans="1:8">
      <c r="A26" s="48" t="s">
        <v>109</v>
      </c>
      <c r="B26" s="45"/>
      <c r="C26" s="48" t="s">
        <v>110</v>
      </c>
      <c r="D26" s="50"/>
      <c r="E26" s="48"/>
      <c r="F26" s="48"/>
      <c r="G26" s="48"/>
      <c r="H26" s="45"/>
    </row>
    <row r="27" ht="14.2" customHeight="1" spans="1:8">
      <c r="A27" s="48" t="s">
        <v>111</v>
      </c>
      <c r="B27" s="45"/>
      <c r="C27" s="48" t="s">
        <v>112</v>
      </c>
      <c r="D27" s="50"/>
      <c r="E27" s="48"/>
      <c r="F27" s="48"/>
      <c r="G27" s="48"/>
      <c r="H27" s="45"/>
    </row>
    <row r="28" ht="14.2" customHeight="1" spans="1:8">
      <c r="A28" s="40" t="s">
        <v>113</v>
      </c>
      <c r="B28" s="42"/>
      <c r="C28" s="48" t="s">
        <v>114</v>
      </c>
      <c r="D28" s="50"/>
      <c r="E28" s="48"/>
      <c r="F28" s="48"/>
      <c r="G28" s="48"/>
      <c r="H28" s="45"/>
    </row>
    <row r="29" ht="14.2" customHeight="1" spans="1:8">
      <c r="A29" s="40" t="s">
        <v>115</v>
      </c>
      <c r="B29" s="42"/>
      <c r="C29" s="48" t="s">
        <v>116</v>
      </c>
      <c r="D29" s="50"/>
      <c r="E29" s="48"/>
      <c r="F29" s="48"/>
      <c r="G29" s="48"/>
      <c r="H29" s="45"/>
    </row>
    <row r="30" ht="14.2" customHeight="1" spans="1:8">
      <c r="A30" s="40" t="s">
        <v>117</v>
      </c>
      <c r="B30" s="42"/>
      <c r="C30" s="48" t="s">
        <v>118</v>
      </c>
      <c r="D30" s="50"/>
      <c r="E30" s="48"/>
      <c r="F30" s="48"/>
      <c r="G30" s="48"/>
      <c r="H30" s="45"/>
    </row>
    <row r="31" ht="14.2" customHeight="1" spans="1:8">
      <c r="A31" s="40" t="s">
        <v>119</v>
      </c>
      <c r="B31" s="42"/>
      <c r="C31" s="48" t="s">
        <v>120</v>
      </c>
      <c r="D31" s="50"/>
      <c r="E31" s="48"/>
      <c r="F31" s="48"/>
      <c r="G31" s="48"/>
      <c r="H31" s="45"/>
    </row>
    <row r="32" ht="14.2" customHeight="1" spans="1:8">
      <c r="A32" s="40" t="s">
        <v>121</v>
      </c>
      <c r="B32" s="42"/>
      <c r="C32" s="48" t="s">
        <v>122</v>
      </c>
      <c r="D32" s="50"/>
      <c r="E32" s="48"/>
      <c r="F32" s="48"/>
      <c r="G32" s="48"/>
      <c r="H32" s="45"/>
    </row>
    <row r="33" ht="14.2" customHeight="1" spans="1:8">
      <c r="A33" s="48"/>
      <c r="B33" s="48"/>
      <c r="C33" s="48" t="s">
        <v>123</v>
      </c>
      <c r="D33" s="50"/>
      <c r="E33" s="48"/>
      <c r="F33" s="48"/>
      <c r="G33" s="48"/>
      <c r="H33" s="48"/>
    </row>
    <row r="34" ht="14.2" customHeight="1" spans="1:8">
      <c r="A34" s="48"/>
      <c r="B34" s="48"/>
      <c r="C34" s="48" t="s">
        <v>124</v>
      </c>
      <c r="D34" s="50"/>
      <c r="E34" s="48"/>
      <c r="F34" s="48"/>
      <c r="G34" s="48"/>
      <c r="H34" s="48"/>
    </row>
    <row r="35" ht="14.2" customHeight="1" spans="1:8">
      <c r="A35" s="48"/>
      <c r="B35" s="48"/>
      <c r="C35" s="48" t="s">
        <v>125</v>
      </c>
      <c r="D35" s="50"/>
      <c r="E35" s="48"/>
      <c r="F35" s="48"/>
      <c r="G35" s="48"/>
      <c r="H35" s="48"/>
    </row>
    <row r="36" ht="14.2" customHeight="1" spans="1:8">
      <c r="A36" s="48"/>
      <c r="B36" s="48"/>
      <c r="C36" s="48"/>
      <c r="D36" s="48"/>
      <c r="E36" s="48"/>
      <c r="F36" s="48"/>
      <c r="G36" s="48"/>
      <c r="H36" s="48"/>
    </row>
    <row r="37" ht="14.2" customHeight="1" spans="1:8">
      <c r="A37" s="40" t="s">
        <v>126</v>
      </c>
      <c r="B37" s="42">
        <v>332.908082</v>
      </c>
      <c r="C37" s="40" t="s">
        <v>127</v>
      </c>
      <c r="D37" s="42">
        <v>332.908082</v>
      </c>
      <c r="E37" s="40" t="s">
        <v>127</v>
      </c>
      <c r="F37" s="42">
        <v>332.908082</v>
      </c>
      <c r="G37" s="40" t="s">
        <v>127</v>
      </c>
      <c r="H37" s="42">
        <v>332.908082</v>
      </c>
    </row>
    <row r="38" ht="14.2" customHeight="1" spans="1:8">
      <c r="A38" s="40" t="s">
        <v>128</v>
      </c>
      <c r="B38" s="42"/>
      <c r="C38" s="40" t="s">
        <v>129</v>
      </c>
      <c r="D38" s="42"/>
      <c r="E38" s="40" t="s">
        <v>129</v>
      </c>
      <c r="F38" s="42"/>
      <c r="G38" s="40" t="s">
        <v>129</v>
      </c>
      <c r="H38" s="42"/>
    </row>
    <row r="39" ht="14.2" customHeight="1" spans="1:8">
      <c r="A39" s="48"/>
      <c r="B39" s="45"/>
      <c r="C39" s="48"/>
      <c r="D39" s="45"/>
      <c r="E39" s="40"/>
      <c r="F39" s="42"/>
      <c r="G39" s="40"/>
      <c r="H39" s="42"/>
    </row>
    <row r="40" ht="14.2" customHeight="1" spans="1:8">
      <c r="A40" s="40" t="s">
        <v>130</v>
      </c>
      <c r="B40" s="42">
        <v>332.908082</v>
      </c>
      <c r="C40" s="40" t="s">
        <v>131</v>
      </c>
      <c r="D40" s="42">
        <v>332.908082</v>
      </c>
      <c r="E40" s="40" t="s">
        <v>131</v>
      </c>
      <c r="F40" s="42">
        <v>332.908082</v>
      </c>
      <c r="G40" s="40" t="s">
        <v>131</v>
      </c>
      <c r="H40" s="42">
        <v>332.908082</v>
      </c>
    </row>
  </sheetData>
  <mergeCells count="5">
    <mergeCell ref="A2:H2"/>
    <mergeCell ref="A3:F3"/>
    <mergeCell ref="G3:H3"/>
    <mergeCell ref="A4:B4"/>
    <mergeCell ref="C4:H4"/>
  </mergeCells>
  <printOptions horizontalCentered="1"/>
  <pageMargins left="0.0777777777777778" right="0.0777777777777778" top="0.0777777777777778" bottom="0.0777777777777778"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G12" sqref="G12"/>
    </sheetView>
  </sheetViews>
  <sheetFormatPr defaultColWidth="9" defaultRowHeight="13.5"/>
  <cols>
    <col min="1" max="1" width="5.83333333333333" customWidth="1"/>
    <col min="2" max="2" width="16.15" customWidth="1"/>
    <col min="3" max="3" width="8.275" customWidth="1"/>
    <col min="4" max="25" width="7.69166666666667" customWidth="1"/>
    <col min="26" max="26" width="9.76666666666667" customWidth="1"/>
  </cols>
  <sheetData>
    <row r="1" ht="14.3" customHeight="1" spans="1:25">
      <c r="A1" s="36"/>
      <c r="X1" s="46" t="s">
        <v>132</v>
      </c>
      <c r="Y1" s="46"/>
    </row>
    <row r="2" ht="29.35" customHeight="1" spans="1:25">
      <c r="A2" s="37" t="s">
        <v>8</v>
      </c>
      <c r="B2" s="37"/>
      <c r="C2" s="37"/>
      <c r="D2" s="37"/>
      <c r="E2" s="37"/>
      <c r="F2" s="37"/>
      <c r="G2" s="37"/>
      <c r="H2" s="37"/>
      <c r="I2" s="37"/>
      <c r="J2" s="37"/>
      <c r="K2" s="37"/>
      <c r="L2" s="37"/>
      <c r="M2" s="37"/>
      <c r="N2" s="37"/>
      <c r="O2" s="37"/>
      <c r="P2" s="37"/>
      <c r="Q2" s="37"/>
      <c r="R2" s="37"/>
      <c r="S2" s="37"/>
      <c r="T2" s="37"/>
      <c r="U2" s="37"/>
      <c r="V2" s="37"/>
      <c r="W2" s="37"/>
      <c r="X2" s="37"/>
      <c r="Y2" s="37"/>
    </row>
    <row r="3" ht="19.55" customHeight="1" spans="1:25">
      <c r="A3" s="38" t="s">
        <v>30</v>
      </c>
      <c r="B3" s="38"/>
      <c r="C3" s="38"/>
      <c r="D3" s="38"/>
      <c r="E3" s="38"/>
      <c r="F3" s="38"/>
      <c r="G3" s="38"/>
      <c r="H3" s="38"/>
      <c r="I3" s="38"/>
      <c r="J3" s="38"/>
      <c r="K3" s="38"/>
      <c r="L3" s="38"/>
      <c r="M3" s="38"/>
      <c r="N3" s="38"/>
      <c r="O3" s="38"/>
      <c r="P3" s="38"/>
      <c r="Q3" s="38"/>
      <c r="R3" s="38"/>
      <c r="S3" s="38"/>
      <c r="T3" s="38"/>
      <c r="U3" s="38"/>
      <c r="V3" s="38"/>
      <c r="W3" s="38"/>
      <c r="X3" s="47" t="s">
        <v>31</v>
      </c>
      <c r="Y3" s="47"/>
    </row>
    <row r="4" ht="19.55" customHeight="1" spans="1:25">
      <c r="A4" s="41" t="s">
        <v>133</v>
      </c>
      <c r="B4" s="41" t="s">
        <v>134</v>
      </c>
      <c r="C4" s="41" t="s">
        <v>135</v>
      </c>
      <c r="D4" s="41" t="s">
        <v>136</v>
      </c>
      <c r="E4" s="41"/>
      <c r="F4" s="41"/>
      <c r="G4" s="41"/>
      <c r="H4" s="41"/>
      <c r="I4" s="41"/>
      <c r="J4" s="41"/>
      <c r="K4" s="41"/>
      <c r="L4" s="41"/>
      <c r="M4" s="41"/>
      <c r="N4" s="41"/>
      <c r="O4" s="41"/>
      <c r="P4" s="41"/>
      <c r="Q4" s="41"/>
      <c r="R4" s="41"/>
      <c r="S4" s="41" t="s">
        <v>128</v>
      </c>
      <c r="T4" s="41"/>
      <c r="U4" s="41"/>
      <c r="V4" s="41"/>
      <c r="W4" s="41"/>
      <c r="X4" s="41"/>
      <c r="Y4" s="41"/>
    </row>
    <row r="5" ht="19.55" customHeight="1" spans="1:25">
      <c r="A5" s="41"/>
      <c r="B5" s="41"/>
      <c r="C5" s="41"/>
      <c r="D5" s="41" t="s">
        <v>137</v>
      </c>
      <c r="E5" s="41" t="s">
        <v>138</v>
      </c>
      <c r="F5" s="41" t="s">
        <v>139</v>
      </c>
      <c r="G5" s="41" t="s">
        <v>140</v>
      </c>
      <c r="H5" s="41" t="s">
        <v>141</v>
      </c>
      <c r="I5" s="41" t="s">
        <v>142</v>
      </c>
      <c r="J5" s="41" t="s">
        <v>143</v>
      </c>
      <c r="K5" s="41"/>
      <c r="L5" s="41"/>
      <c r="M5" s="41"/>
      <c r="N5" s="41" t="s">
        <v>144</v>
      </c>
      <c r="O5" s="41" t="s">
        <v>145</v>
      </c>
      <c r="P5" s="41" t="s">
        <v>146</v>
      </c>
      <c r="Q5" s="41" t="s">
        <v>147</v>
      </c>
      <c r="R5" s="41" t="s">
        <v>148</v>
      </c>
      <c r="S5" s="41" t="s">
        <v>137</v>
      </c>
      <c r="T5" s="41" t="s">
        <v>138</v>
      </c>
      <c r="U5" s="41" t="s">
        <v>139</v>
      </c>
      <c r="V5" s="41" t="s">
        <v>140</v>
      </c>
      <c r="W5" s="41" t="s">
        <v>141</v>
      </c>
      <c r="X5" s="41" t="s">
        <v>142</v>
      </c>
      <c r="Y5" s="41" t="s">
        <v>149</v>
      </c>
    </row>
    <row r="6" ht="19.55" customHeight="1" spans="1:25">
      <c r="A6" s="41"/>
      <c r="B6" s="41"/>
      <c r="C6" s="41"/>
      <c r="D6" s="41"/>
      <c r="E6" s="41"/>
      <c r="F6" s="41"/>
      <c r="G6" s="41"/>
      <c r="H6" s="41"/>
      <c r="I6" s="41"/>
      <c r="J6" s="41" t="s">
        <v>150</v>
      </c>
      <c r="K6" s="41" t="s">
        <v>151</v>
      </c>
      <c r="L6" s="41" t="s">
        <v>152</v>
      </c>
      <c r="M6" s="41" t="s">
        <v>141</v>
      </c>
      <c r="N6" s="41"/>
      <c r="O6" s="41"/>
      <c r="P6" s="41"/>
      <c r="Q6" s="41"/>
      <c r="R6" s="41"/>
      <c r="S6" s="41"/>
      <c r="T6" s="41"/>
      <c r="U6" s="41"/>
      <c r="V6" s="41"/>
      <c r="W6" s="41"/>
      <c r="X6" s="41"/>
      <c r="Y6" s="41"/>
    </row>
    <row r="7" ht="19.9" customHeight="1" spans="1:25">
      <c r="A7" s="40"/>
      <c r="B7" s="40" t="s">
        <v>135</v>
      </c>
      <c r="C7" s="56">
        <v>332.908082</v>
      </c>
      <c r="D7" s="56">
        <v>332.908082</v>
      </c>
      <c r="E7" s="56">
        <v>332.908082</v>
      </c>
      <c r="F7" s="56"/>
      <c r="G7" s="56"/>
      <c r="H7" s="56"/>
      <c r="I7" s="56"/>
      <c r="J7" s="56"/>
      <c r="K7" s="56"/>
      <c r="L7" s="56"/>
      <c r="M7" s="56"/>
      <c r="N7" s="56"/>
      <c r="O7" s="56"/>
      <c r="P7" s="56"/>
      <c r="Q7" s="56"/>
      <c r="R7" s="56"/>
      <c r="S7" s="56"/>
      <c r="T7" s="56"/>
      <c r="U7" s="56"/>
      <c r="V7" s="56"/>
      <c r="W7" s="56"/>
      <c r="X7" s="56"/>
      <c r="Y7" s="56"/>
    </row>
    <row r="8" ht="19.9" customHeight="1" spans="1:25">
      <c r="A8" s="43" t="s">
        <v>153</v>
      </c>
      <c r="B8" s="43" t="s">
        <v>154</v>
      </c>
      <c r="C8" s="56">
        <v>332.908082</v>
      </c>
      <c r="D8" s="56">
        <v>332.908082</v>
      </c>
      <c r="E8" s="56">
        <v>332.908082</v>
      </c>
      <c r="F8" s="56"/>
      <c r="G8" s="56"/>
      <c r="H8" s="56"/>
      <c r="I8" s="56"/>
      <c r="J8" s="56"/>
      <c r="K8" s="56"/>
      <c r="L8" s="56"/>
      <c r="M8" s="56"/>
      <c r="N8" s="56"/>
      <c r="O8" s="56"/>
      <c r="P8" s="56"/>
      <c r="Q8" s="56"/>
      <c r="R8" s="56"/>
      <c r="S8" s="56"/>
      <c r="T8" s="56"/>
      <c r="U8" s="56"/>
      <c r="V8" s="56"/>
      <c r="W8" s="56"/>
      <c r="X8" s="56"/>
      <c r="Y8" s="56"/>
    </row>
    <row r="9" ht="19.9" customHeight="1" spans="1:25">
      <c r="A9" s="75" t="s">
        <v>155</v>
      </c>
      <c r="B9" s="75" t="s">
        <v>156</v>
      </c>
      <c r="C9" s="50">
        <v>332.908082</v>
      </c>
      <c r="D9" s="50">
        <v>332.908082</v>
      </c>
      <c r="E9" s="45">
        <f>'3支出总表'!F6</f>
        <v>332.908082</v>
      </c>
      <c r="F9" s="45"/>
      <c r="G9" s="45"/>
      <c r="H9" s="45"/>
      <c r="I9" s="45"/>
      <c r="J9" s="45"/>
      <c r="K9" s="45"/>
      <c r="L9" s="45"/>
      <c r="M9" s="45"/>
      <c r="N9" s="45"/>
      <c r="O9" s="45"/>
      <c r="P9" s="45"/>
      <c r="Q9" s="45"/>
      <c r="R9" s="45"/>
      <c r="S9" s="45"/>
      <c r="T9" s="45"/>
      <c r="U9" s="45"/>
      <c r="V9" s="45"/>
      <c r="W9" s="45"/>
      <c r="X9" s="45"/>
      <c r="Y9" s="45"/>
    </row>
    <row r="10" ht="14.3" customHeight="1"/>
    <row r="11" ht="14.3" customHeight="1" spans="7:7">
      <c r="G11" s="36"/>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77777777777778" right="0.0777777777777778" top="0.0777777777777778" bottom="0.0777777777777778"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8"/>
  <sheetViews>
    <sheetView workbookViewId="0">
      <selection activeCell="F8" sqref="F8"/>
    </sheetView>
  </sheetViews>
  <sheetFormatPr defaultColWidth="9" defaultRowHeight="13.5"/>
  <cols>
    <col min="1" max="1" width="4.61666666666667" customWidth="1"/>
    <col min="2" max="2" width="4.88333333333333" customWidth="1"/>
    <col min="3" max="3" width="5.01666666666667" customWidth="1"/>
    <col min="4" max="4" width="11.9416666666667" customWidth="1"/>
    <col min="5" max="5" width="25.7833333333333" customWidth="1"/>
    <col min="6" max="6" width="12.35" customWidth="1"/>
    <col min="7" max="7" width="11.4" customWidth="1"/>
    <col min="8" max="8" width="13.975" customWidth="1"/>
    <col min="9" max="9" width="14.7916666666667" customWidth="1"/>
    <col min="10" max="11" width="17.5" customWidth="1"/>
    <col min="12" max="12" width="9.76666666666667" customWidth="1"/>
  </cols>
  <sheetData>
    <row r="1" ht="14.3" customHeight="1" spans="1:11">
      <c r="A1" s="36"/>
      <c r="D1" s="63"/>
      <c r="K1" s="46" t="s">
        <v>157</v>
      </c>
    </row>
    <row r="2" ht="27.85" customHeight="1" spans="1:11">
      <c r="A2" s="37" t="s">
        <v>9</v>
      </c>
      <c r="B2" s="37"/>
      <c r="C2" s="37"/>
      <c r="D2" s="37"/>
      <c r="E2" s="37"/>
      <c r="F2" s="37"/>
      <c r="G2" s="37"/>
      <c r="H2" s="37"/>
      <c r="I2" s="37"/>
      <c r="J2" s="37"/>
      <c r="K2" s="37"/>
    </row>
    <row r="3" ht="21.85" customHeight="1" spans="1:11">
      <c r="A3" s="64" t="s">
        <v>30</v>
      </c>
      <c r="B3" s="64"/>
      <c r="C3" s="64"/>
      <c r="D3" s="64"/>
      <c r="E3" s="64"/>
      <c r="F3" s="64"/>
      <c r="G3" s="64"/>
      <c r="H3" s="64"/>
      <c r="I3" s="64"/>
      <c r="J3" s="64"/>
      <c r="K3" s="47" t="s">
        <v>31</v>
      </c>
    </row>
    <row r="4" ht="24.1" customHeight="1" spans="1:11">
      <c r="A4" s="39" t="s">
        <v>158</v>
      </c>
      <c r="B4" s="39"/>
      <c r="C4" s="39"/>
      <c r="D4" s="39" t="s">
        <v>159</v>
      </c>
      <c r="E4" s="39" t="s">
        <v>160</v>
      </c>
      <c r="F4" s="39" t="s">
        <v>135</v>
      </c>
      <c r="G4" s="39" t="s">
        <v>161</v>
      </c>
      <c r="H4" s="39" t="s">
        <v>162</v>
      </c>
      <c r="I4" s="39" t="s">
        <v>163</v>
      </c>
      <c r="J4" s="39" t="s">
        <v>164</v>
      </c>
      <c r="K4" s="39" t="s">
        <v>165</v>
      </c>
    </row>
    <row r="5" ht="22.6" customHeight="1" spans="1:11">
      <c r="A5" s="39" t="s">
        <v>166</v>
      </c>
      <c r="B5" s="39" t="s">
        <v>167</v>
      </c>
      <c r="C5" s="39" t="s">
        <v>168</v>
      </c>
      <c r="D5" s="39"/>
      <c r="E5" s="39"/>
      <c r="F5" s="39"/>
      <c r="G5" s="39"/>
      <c r="H5" s="39"/>
      <c r="I5" s="39"/>
      <c r="J5" s="39"/>
      <c r="K5" s="39"/>
    </row>
    <row r="6" ht="19.9" customHeight="1" spans="1:11">
      <c r="A6" s="55"/>
      <c r="B6" s="55"/>
      <c r="C6" s="55"/>
      <c r="D6" s="65" t="s">
        <v>135</v>
      </c>
      <c r="E6" s="65"/>
      <c r="F6" s="66">
        <f t="shared" ref="F6:F8" si="0">G6+H6</f>
        <v>332.908082</v>
      </c>
      <c r="G6" s="66">
        <f>G8</f>
        <v>312.908082</v>
      </c>
      <c r="H6" s="66">
        <v>20</v>
      </c>
      <c r="I6" s="66"/>
      <c r="J6" s="65"/>
      <c r="K6" s="65"/>
    </row>
    <row r="7" ht="19.9" customHeight="1" spans="1:11">
      <c r="A7" s="67"/>
      <c r="B7" s="67"/>
      <c r="C7" s="67"/>
      <c r="D7" s="68" t="s">
        <v>153</v>
      </c>
      <c r="E7" s="68" t="s">
        <v>154</v>
      </c>
      <c r="F7" s="66">
        <f t="shared" si="0"/>
        <v>332.908082</v>
      </c>
      <c r="G7" s="69">
        <f>G8</f>
        <v>312.908082</v>
      </c>
      <c r="H7" s="69">
        <v>20</v>
      </c>
      <c r="I7" s="69"/>
      <c r="J7" s="74"/>
      <c r="K7" s="74"/>
    </row>
    <row r="8" ht="19.9" customHeight="1" spans="1:11">
      <c r="A8" s="67"/>
      <c r="B8" s="67"/>
      <c r="C8" s="67"/>
      <c r="D8" s="68" t="s">
        <v>155</v>
      </c>
      <c r="E8" s="68" t="s">
        <v>156</v>
      </c>
      <c r="F8" s="66">
        <f t="shared" si="0"/>
        <v>332.908082</v>
      </c>
      <c r="G8" s="69">
        <f>SUM(G9:G17)</f>
        <v>312.908082</v>
      </c>
      <c r="H8" s="69">
        <v>20</v>
      </c>
      <c r="I8" s="69"/>
      <c r="J8" s="74"/>
      <c r="K8" s="74"/>
    </row>
    <row r="9" ht="19.9" customHeight="1" spans="1:11">
      <c r="A9" s="70" t="s">
        <v>169</v>
      </c>
      <c r="B9" s="70" t="s">
        <v>170</v>
      </c>
      <c r="C9" s="70" t="s">
        <v>171</v>
      </c>
      <c r="D9" s="71" t="s">
        <v>172</v>
      </c>
      <c r="E9" s="72" t="s">
        <v>173</v>
      </c>
      <c r="F9" s="73">
        <f>SUM(G9:H9)</f>
        <v>178.66</v>
      </c>
      <c r="G9" s="73">
        <f>'5支出分类（部门预算）'!G9</f>
        <v>178.66</v>
      </c>
      <c r="H9" s="73"/>
      <c r="I9" s="73"/>
      <c r="J9" s="72"/>
      <c r="K9" s="72"/>
    </row>
    <row r="10" ht="19.9" customHeight="1" spans="1:11">
      <c r="A10" s="70" t="s">
        <v>174</v>
      </c>
      <c r="B10" s="70" t="s">
        <v>175</v>
      </c>
      <c r="C10" s="70" t="s">
        <v>175</v>
      </c>
      <c r="D10" s="71" t="s">
        <v>176</v>
      </c>
      <c r="E10" s="72" t="s">
        <v>177</v>
      </c>
      <c r="F10" s="73">
        <f t="shared" ref="F10:F17" si="1">SUM(G10:H10)</f>
        <v>20.09</v>
      </c>
      <c r="G10" s="73">
        <f>'5支出分类（部门预算）'!G10</f>
        <v>20.09</v>
      </c>
      <c r="H10" s="73"/>
      <c r="I10" s="73"/>
      <c r="J10" s="72"/>
      <c r="K10" s="72"/>
    </row>
    <row r="11" ht="19.9" customHeight="1" spans="1:11">
      <c r="A11" s="70" t="s">
        <v>174</v>
      </c>
      <c r="B11" s="70" t="s">
        <v>175</v>
      </c>
      <c r="C11" s="70" t="s">
        <v>178</v>
      </c>
      <c r="D11" s="71" t="s">
        <v>179</v>
      </c>
      <c r="E11" s="72" t="s">
        <v>180</v>
      </c>
      <c r="F11" s="73">
        <f t="shared" si="1"/>
        <v>13.44</v>
      </c>
      <c r="G11" s="73">
        <f>'5支出分类（部门预算）'!G11</f>
        <v>13.44</v>
      </c>
      <c r="H11" s="73"/>
      <c r="I11" s="73"/>
      <c r="J11" s="72"/>
      <c r="K11" s="72"/>
    </row>
    <row r="12" ht="19.9" customHeight="1" spans="1:11">
      <c r="A12" s="70" t="s">
        <v>174</v>
      </c>
      <c r="B12" s="70" t="s">
        <v>181</v>
      </c>
      <c r="C12" s="70" t="s">
        <v>171</v>
      </c>
      <c r="D12" s="71" t="s">
        <v>182</v>
      </c>
      <c r="E12" s="72" t="s">
        <v>183</v>
      </c>
      <c r="F12" s="73">
        <f t="shared" si="1"/>
        <v>0.02205</v>
      </c>
      <c r="G12" s="73">
        <v>0.02205</v>
      </c>
      <c r="H12" s="73"/>
      <c r="I12" s="73"/>
      <c r="J12" s="72"/>
      <c r="K12" s="72"/>
    </row>
    <row r="13" ht="19.9" customHeight="1" spans="1:11">
      <c r="A13" s="70" t="s">
        <v>174</v>
      </c>
      <c r="B13" s="70" t="s">
        <v>181</v>
      </c>
      <c r="C13" s="70" t="s">
        <v>184</v>
      </c>
      <c r="D13" s="71" t="s">
        <v>185</v>
      </c>
      <c r="E13" s="72" t="s">
        <v>186</v>
      </c>
      <c r="F13" s="73">
        <f t="shared" si="1"/>
        <v>13.4</v>
      </c>
      <c r="G13" s="73">
        <f>'5支出分类（部门预算）'!G13</f>
        <v>13.4</v>
      </c>
      <c r="H13" s="73"/>
      <c r="I13" s="73"/>
      <c r="J13" s="72"/>
      <c r="K13" s="72"/>
    </row>
    <row r="14" ht="19.9" customHeight="1" spans="1:11">
      <c r="A14" s="70" t="s">
        <v>187</v>
      </c>
      <c r="B14" s="70" t="s">
        <v>188</v>
      </c>
      <c r="C14" s="70" t="s">
        <v>170</v>
      </c>
      <c r="D14" s="71" t="s">
        <v>189</v>
      </c>
      <c r="E14" s="72" t="s">
        <v>190</v>
      </c>
      <c r="F14" s="73">
        <f t="shared" si="1"/>
        <v>19.16</v>
      </c>
      <c r="G14" s="73">
        <f>'5支出分类（部门预算）'!G14</f>
        <v>19.16</v>
      </c>
      <c r="H14" s="73"/>
      <c r="I14" s="73"/>
      <c r="J14" s="72"/>
      <c r="K14" s="72"/>
    </row>
    <row r="15" ht="19.9" customHeight="1" spans="1:11">
      <c r="A15" s="70" t="s">
        <v>187</v>
      </c>
      <c r="B15" s="70" t="s">
        <v>191</v>
      </c>
      <c r="C15" s="70" t="s">
        <v>171</v>
      </c>
      <c r="D15" s="71" t="s">
        <v>192</v>
      </c>
      <c r="E15" s="72" t="s">
        <v>193</v>
      </c>
      <c r="F15" s="73">
        <f t="shared" si="1"/>
        <v>16.85</v>
      </c>
      <c r="G15" s="73">
        <f>'5支出分类（部门预算）'!G15</f>
        <v>16.85</v>
      </c>
      <c r="H15" s="73"/>
      <c r="I15" s="73"/>
      <c r="J15" s="72"/>
      <c r="K15" s="72"/>
    </row>
    <row r="16" ht="19.9" customHeight="1" spans="1:11">
      <c r="A16" s="70" t="s">
        <v>194</v>
      </c>
      <c r="B16" s="70" t="s">
        <v>171</v>
      </c>
      <c r="C16" s="70" t="s">
        <v>171</v>
      </c>
      <c r="D16" s="71" t="s">
        <v>195</v>
      </c>
      <c r="E16" s="72" t="s">
        <v>173</v>
      </c>
      <c r="F16" s="73">
        <f t="shared" si="1"/>
        <v>44.916032</v>
      </c>
      <c r="G16" s="73">
        <v>24.916032</v>
      </c>
      <c r="H16" s="73">
        <v>20</v>
      </c>
      <c r="I16" s="73"/>
      <c r="J16" s="72"/>
      <c r="K16" s="72"/>
    </row>
    <row r="17" ht="19.9" customHeight="1" spans="1:11">
      <c r="A17" s="70" t="s">
        <v>196</v>
      </c>
      <c r="B17" s="70" t="s">
        <v>184</v>
      </c>
      <c r="C17" s="70" t="s">
        <v>171</v>
      </c>
      <c r="D17" s="71" t="s">
        <v>197</v>
      </c>
      <c r="E17" s="72" t="s">
        <v>198</v>
      </c>
      <c r="F17" s="73">
        <f t="shared" si="1"/>
        <v>26.37</v>
      </c>
      <c r="G17" s="73">
        <f>'5支出分类（部门预算）'!G16</f>
        <v>26.37</v>
      </c>
      <c r="H17" s="73"/>
      <c r="I17" s="73"/>
      <c r="J17" s="72"/>
      <c r="K17" s="72"/>
    </row>
    <row r="18" ht="14.3"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77777777777778" right="0.0777777777777778" top="0.0777777777777778" bottom="0.0777777777777778"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7"/>
  <sheetViews>
    <sheetView workbookViewId="0">
      <selection activeCell="E27" sqref="E27"/>
    </sheetView>
  </sheetViews>
  <sheetFormatPr defaultColWidth="9" defaultRowHeight="13.5"/>
  <cols>
    <col min="1" max="1" width="3.66666666666667" customWidth="1"/>
    <col min="2" max="2" width="4.75" customWidth="1"/>
    <col min="3" max="3" width="4.61666666666667" customWidth="1"/>
    <col min="4" max="4" width="7.325" customWidth="1"/>
    <col min="5" max="5" width="20.0833333333333" customWidth="1"/>
    <col min="6" max="6" width="9.225" customWidth="1"/>
    <col min="7" max="12" width="7.18333333333333" customWidth="1"/>
    <col min="13" max="13" width="6.78333333333333" customWidth="1"/>
    <col min="14" max="17" width="7.18333333333333" customWidth="1"/>
    <col min="18" max="18" width="7.05833333333333" customWidth="1"/>
    <col min="19" max="20" width="7.18333333333333" customWidth="1"/>
    <col min="21" max="22" width="9.76666666666667" customWidth="1"/>
  </cols>
  <sheetData>
    <row r="1" ht="14.3" customHeight="1" spans="1:20">
      <c r="A1" s="36"/>
      <c r="S1" s="46" t="s">
        <v>199</v>
      </c>
      <c r="T1" s="46"/>
    </row>
    <row r="2" ht="36.9" customHeight="1" spans="1:20">
      <c r="A2" s="37" t="s">
        <v>10</v>
      </c>
      <c r="B2" s="37"/>
      <c r="C2" s="37"/>
      <c r="D2" s="37"/>
      <c r="E2" s="37"/>
      <c r="F2" s="37"/>
      <c r="G2" s="37"/>
      <c r="H2" s="37"/>
      <c r="I2" s="37"/>
      <c r="J2" s="37"/>
      <c r="K2" s="37"/>
      <c r="L2" s="37"/>
      <c r="M2" s="37"/>
      <c r="N2" s="37"/>
      <c r="O2" s="37"/>
      <c r="P2" s="37"/>
      <c r="Q2" s="37"/>
      <c r="R2" s="37"/>
      <c r="S2" s="37"/>
      <c r="T2" s="37"/>
    </row>
    <row r="3" ht="17.3" customHeight="1" spans="1:20">
      <c r="A3" s="38" t="s">
        <v>30</v>
      </c>
      <c r="B3" s="38"/>
      <c r="C3" s="38"/>
      <c r="D3" s="38"/>
      <c r="E3" s="38"/>
      <c r="F3" s="38"/>
      <c r="G3" s="38"/>
      <c r="H3" s="38"/>
      <c r="I3" s="38"/>
      <c r="J3" s="38"/>
      <c r="K3" s="38"/>
      <c r="L3" s="38"/>
      <c r="M3" s="38"/>
      <c r="N3" s="38"/>
      <c r="O3" s="38"/>
      <c r="P3" s="38"/>
      <c r="Q3" s="38"/>
      <c r="R3" s="38"/>
      <c r="S3" s="47" t="s">
        <v>31</v>
      </c>
      <c r="T3" s="47"/>
    </row>
    <row r="4" ht="17.3" customHeight="1" spans="1:20">
      <c r="A4" s="41" t="s">
        <v>158</v>
      </c>
      <c r="B4" s="41"/>
      <c r="C4" s="41"/>
      <c r="D4" s="41" t="s">
        <v>200</v>
      </c>
      <c r="E4" s="41" t="s">
        <v>201</v>
      </c>
      <c r="F4" s="41" t="s">
        <v>202</v>
      </c>
      <c r="G4" s="41" t="s">
        <v>203</v>
      </c>
      <c r="H4" s="41" t="s">
        <v>204</v>
      </c>
      <c r="I4" s="41" t="s">
        <v>205</v>
      </c>
      <c r="J4" s="41" t="s">
        <v>206</v>
      </c>
      <c r="K4" s="41" t="s">
        <v>207</v>
      </c>
      <c r="L4" s="41" t="s">
        <v>208</v>
      </c>
      <c r="M4" s="41" t="s">
        <v>209</v>
      </c>
      <c r="N4" s="41" t="s">
        <v>210</v>
      </c>
      <c r="O4" s="41" t="s">
        <v>211</v>
      </c>
      <c r="P4" s="41" t="s">
        <v>212</v>
      </c>
      <c r="Q4" s="41" t="s">
        <v>213</v>
      </c>
      <c r="R4" s="41" t="s">
        <v>214</v>
      </c>
      <c r="S4" s="41" t="s">
        <v>215</v>
      </c>
      <c r="T4" s="41" t="s">
        <v>216</v>
      </c>
    </row>
    <row r="5" ht="18.05" customHeight="1" spans="1:20">
      <c r="A5" s="41" t="s">
        <v>166</v>
      </c>
      <c r="B5" s="41" t="s">
        <v>167</v>
      </c>
      <c r="C5" s="41" t="s">
        <v>168</v>
      </c>
      <c r="D5" s="41"/>
      <c r="E5" s="41"/>
      <c r="F5" s="41"/>
      <c r="G5" s="41"/>
      <c r="H5" s="41"/>
      <c r="I5" s="41"/>
      <c r="J5" s="41"/>
      <c r="K5" s="41"/>
      <c r="L5" s="41"/>
      <c r="M5" s="41"/>
      <c r="N5" s="41"/>
      <c r="O5" s="41"/>
      <c r="P5" s="41"/>
      <c r="Q5" s="41"/>
      <c r="R5" s="41"/>
      <c r="S5" s="41"/>
      <c r="T5" s="41"/>
    </row>
    <row r="6" ht="19.9" customHeight="1" spans="1:20">
      <c r="A6" s="40"/>
      <c r="B6" s="40"/>
      <c r="C6" s="40"/>
      <c r="D6" s="40"/>
      <c r="E6" s="40" t="s">
        <v>135</v>
      </c>
      <c r="F6" s="42">
        <f>SUM(G6:O6)</f>
        <v>332.908082</v>
      </c>
      <c r="G6" s="42">
        <f>G8</f>
        <v>287.99205</v>
      </c>
      <c r="H6" s="42">
        <v>44.916032</v>
      </c>
      <c r="I6" s="42"/>
      <c r="J6" s="42"/>
      <c r="K6" s="42"/>
      <c r="L6" s="42"/>
      <c r="M6" s="42"/>
      <c r="N6" s="42"/>
      <c r="O6" s="42"/>
      <c r="P6" s="42"/>
      <c r="Q6" s="42"/>
      <c r="R6" s="42"/>
      <c r="S6" s="42"/>
      <c r="T6" s="42"/>
    </row>
    <row r="7" ht="19.9" customHeight="1" spans="1:20">
      <c r="A7" s="40"/>
      <c r="B7" s="40"/>
      <c r="C7" s="40"/>
      <c r="D7" s="43" t="s">
        <v>153</v>
      </c>
      <c r="E7" s="43" t="s">
        <v>154</v>
      </c>
      <c r="F7" s="42">
        <f t="shared" ref="F7:F17" si="0">SUM(G7:O7)</f>
        <v>332.908082</v>
      </c>
      <c r="G7" s="42">
        <f>G6</f>
        <v>287.99205</v>
      </c>
      <c r="H7" s="42">
        <v>44.916032</v>
      </c>
      <c r="I7" s="42"/>
      <c r="J7" s="42"/>
      <c r="K7" s="42"/>
      <c r="L7" s="42"/>
      <c r="M7" s="42"/>
      <c r="N7" s="42"/>
      <c r="O7" s="42"/>
      <c r="P7" s="42"/>
      <c r="Q7" s="42"/>
      <c r="R7" s="42"/>
      <c r="S7" s="42"/>
      <c r="T7" s="42"/>
    </row>
    <row r="8" ht="19.9" customHeight="1" spans="1:20">
      <c r="A8" s="51"/>
      <c r="B8" s="51"/>
      <c r="C8" s="51"/>
      <c r="D8" s="49" t="s">
        <v>155</v>
      </c>
      <c r="E8" s="49" t="s">
        <v>156</v>
      </c>
      <c r="F8" s="42">
        <f t="shared" si="0"/>
        <v>332.908082</v>
      </c>
      <c r="G8" s="62">
        <f>SUM(G9:G16)</f>
        <v>287.99205</v>
      </c>
      <c r="H8" s="62">
        <v>44.916032</v>
      </c>
      <c r="I8" s="62"/>
      <c r="J8" s="62"/>
      <c r="K8" s="62"/>
      <c r="L8" s="62"/>
      <c r="M8" s="62"/>
      <c r="N8" s="62"/>
      <c r="O8" s="42"/>
      <c r="P8" s="62"/>
      <c r="Q8" s="62"/>
      <c r="R8" s="62"/>
      <c r="S8" s="62"/>
      <c r="T8" s="62"/>
    </row>
    <row r="9" ht="19.9" customHeight="1" spans="1:20">
      <c r="A9" s="52" t="s">
        <v>169</v>
      </c>
      <c r="B9" s="52" t="s">
        <v>170</v>
      </c>
      <c r="C9" s="52" t="s">
        <v>171</v>
      </c>
      <c r="D9" s="44" t="s">
        <v>217</v>
      </c>
      <c r="E9" s="53" t="s">
        <v>173</v>
      </c>
      <c r="F9" s="45">
        <f t="shared" si="0"/>
        <v>178.66</v>
      </c>
      <c r="G9" s="54">
        <f>'5支出分类（部门预算）'!G9</f>
        <v>178.66</v>
      </c>
      <c r="H9" s="54"/>
      <c r="I9" s="54"/>
      <c r="J9" s="54"/>
      <c r="K9" s="54"/>
      <c r="L9" s="54"/>
      <c r="M9" s="54"/>
      <c r="N9" s="54"/>
      <c r="O9" s="45"/>
      <c r="P9" s="54"/>
      <c r="Q9" s="54"/>
      <c r="R9" s="54"/>
      <c r="S9" s="54"/>
      <c r="T9" s="54"/>
    </row>
    <row r="10" ht="19.9" customHeight="1" spans="1:20">
      <c r="A10" s="52" t="s">
        <v>174</v>
      </c>
      <c r="B10" s="52" t="s">
        <v>175</v>
      </c>
      <c r="C10" s="52" t="s">
        <v>175</v>
      </c>
      <c r="D10" s="44" t="s">
        <v>217</v>
      </c>
      <c r="E10" s="53" t="s">
        <v>177</v>
      </c>
      <c r="F10" s="45">
        <f t="shared" si="0"/>
        <v>20.09</v>
      </c>
      <c r="G10" s="54">
        <v>20.09</v>
      </c>
      <c r="H10" s="54"/>
      <c r="I10" s="54"/>
      <c r="J10" s="54"/>
      <c r="K10" s="54"/>
      <c r="L10" s="54"/>
      <c r="M10" s="54"/>
      <c r="N10" s="54"/>
      <c r="O10" s="54"/>
      <c r="P10" s="54"/>
      <c r="Q10" s="54"/>
      <c r="R10" s="54"/>
      <c r="S10" s="54"/>
      <c r="T10" s="54"/>
    </row>
    <row r="11" ht="19.9" customHeight="1" spans="1:20">
      <c r="A11" s="52" t="s">
        <v>174</v>
      </c>
      <c r="B11" s="52" t="s">
        <v>175</v>
      </c>
      <c r="C11" s="52" t="s">
        <v>178</v>
      </c>
      <c r="D11" s="44" t="s">
        <v>217</v>
      </c>
      <c r="E11" s="53" t="s">
        <v>180</v>
      </c>
      <c r="F11" s="45">
        <f t="shared" si="0"/>
        <v>13.44</v>
      </c>
      <c r="G11" s="54">
        <v>13.44</v>
      </c>
      <c r="H11" s="54"/>
      <c r="I11" s="54"/>
      <c r="J11" s="54"/>
      <c r="K11" s="54"/>
      <c r="L11" s="54"/>
      <c r="M11" s="54"/>
      <c r="N11" s="54"/>
      <c r="O11" s="54"/>
      <c r="P11" s="54"/>
      <c r="Q11" s="54"/>
      <c r="R11" s="54"/>
      <c r="S11" s="54"/>
      <c r="T11" s="54"/>
    </row>
    <row r="12" ht="19.9" customHeight="1" spans="1:20">
      <c r="A12" s="52" t="s">
        <v>174</v>
      </c>
      <c r="B12" s="52" t="s">
        <v>181</v>
      </c>
      <c r="C12" s="52" t="s">
        <v>171</v>
      </c>
      <c r="D12" s="44" t="s">
        <v>217</v>
      </c>
      <c r="E12" s="53" t="s">
        <v>183</v>
      </c>
      <c r="F12" s="45">
        <f t="shared" si="0"/>
        <v>0.02205</v>
      </c>
      <c r="G12" s="54">
        <v>0.02205</v>
      </c>
      <c r="H12" s="54"/>
      <c r="I12" s="54"/>
      <c r="J12" s="54"/>
      <c r="K12" s="54"/>
      <c r="L12" s="54"/>
      <c r="M12" s="54"/>
      <c r="N12" s="54"/>
      <c r="O12" s="54"/>
      <c r="P12" s="54"/>
      <c r="Q12" s="54"/>
      <c r="R12" s="54"/>
      <c r="S12" s="54"/>
      <c r="T12" s="54"/>
    </row>
    <row r="13" ht="19.9" customHeight="1" spans="1:20">
      <c r="A13" s="52" t="s">
        <v>174</v>
      </c>
      <c r="B13" s="52" t="s">
        <v>181</v>
      </c>
      <c r="C13" s="52" t="s">
        <v>184</v>
      </c>
      <c r="D13" s="44" t="s">
        <v>217</v>
      </c>
      <c r="E13" s="53" t="s">
        <v>186</v>
      </c>
      <c r="F13" s="45">
        <f t="shared" si="0"/>
        <v>13.4</v>
      </c>
      <c r="G13" s="54">
        <v>13.4</v>
      </c>
      <c r="H13" s="54"/>
      <c r="I13" s="54"/>
      <c r="J13" s="54"/>
      <c r="K13" s="54"/>
      <c r="L13" s="54"/>
      <c r="M13" s="54"/>
      <c r="N13" s="54"/>
      <c r="O13" s="54"/>
      <c r="P13" s="54"/>
      <c r="Q13" s="54"/>
      <c r="R13" s="54"/>
      <c r="S13" s="54"/>
      <c r="T13" s="54"/>
    </row>
    <row r="14" ht="19.9" customHeight="1" spans="1:20">
      <c r="A14" s="52" t="s">
        <v>187</v>
      </c>
      <c r="B14" s="52" t="s">
        <v>188</v>
      </c>
      <c r="C14" s="52" t="s">
        <v>170</v>
      </c>
      <c r="D14" s="44" t="s">
        <v>217</v>
      </c>
      <c r="E14" s="53" t="s">
        <v>190</v>
      </c>
      <c r="F14" s="45">
        <f t="shared" si="0"/>
        <v>19.16</v>
      </c>
      <c r="G14" s="54">
        <v>19.16</v>
      </c>
      <c r="H14" s="54"/>
      <c r="I14" s="54"/>
      <c r="J14" s="54"/>
      <c r="K14" s="54"/>
      <c r="L14" s="54"/>
      <c r="M14" s="54"/>
      <c r="N14" s="54"/>
      <c r="O14" s="54"/>
      <c r="P14" s="54"/>
      <c r="Q14" s="54"/>
      <c r="R14" s="54"/>
      <c r="S14" s="54"/>
      <c r="T14" s="54"/>
    </row>
    <row r="15" ht="19.9" customHeight="1" spans="1:20">
      <c r="A15" s="52" t="s">
        <v>187</v>
      </c>
      <c r="B15" s="52" t="s">
        <v>191</v>
      </c>
      <c r="C15" s="52" t="s">
        <v>171</v>
      </c>
      <c r="D15" s="44" t="s">
        <v>217</v>
      </c>
      <c r="E15" s="53" t="s">
        <v>193</v>
      </c>
      <c r="F15" s="45">
        <f t="shared" si="0"/>
        <v>16.85</v>
      </c>
      <c r="G15" s="54">
        <v>16.85</v>
      </c>
      <c r="H15" s="54"/>
      <c r="I15" s="54"/>
      <c r="J15" s="54"/>
      <c r="K15" s="54"/>
      <c r="L15" s="54"/>
      <c r="M15" s="54"/>
      <c r="N15" s="54"/>
      <c r="O15" s="54"/>
      <c r="P15" s="54"/>
      <c r="Q15" s="54"/>
      <c r="R15" s="54"/>
      <c r="S15" s="54"/>
      <c r="T15" s="54"/>
    </row>
    <row r="16" ht="19.9" customHeight="1" spans="1:20">
      <c r="A16" s="52" t="s">
        <v>196</v>
      </c>
      <c r="B16" s="52" t="s">
        <v>184</v>
      </c>
      <c r="C16" s="52" t="s">
        <v>171</v>
      </c>
      <c r="D16" s="44" t="s">
        <v>217</v>
      </c>
      <c r="E16" s="53" t="s">
        <v>198</v>
      </c>
      <c r="F16" s="45">
        <f t="shared" si="0"/>
        <v>26.37</v>
      </c>
      <c r="G16" s="54">
        <v>26.37</v>
      </c>
      <c r="H16" s="54"/>
      <c r="I16" s="54"/>
      <c r="J16" s="54"/>
      <c r="K16" s="54"/>
      <c r="L16" s="54"/>
      <c r="M16" s="54"/>
      <c r="N16" s="54"/>
      <c r="O16" s="54"/>
      <c r="P16" s="54"/>
      <c r="Q16" s="54"/>
      <c r="R16" s="54"/>
      <c r="S16" s="54"/>
      <c r="T16" s="54"/>
    </row>
    <row r="17" ht="19.9" customHeight="1" spans="1:20">
      <c r="A17" s="52" t="s">
        <v>194</v>
      </c>
      <c r="B17" s="52" t="s">
        <v>171</v>
      </c>
      <c r="C17" s="52" t="s">
        <v>171</v>
      </c>
      <c r="D17" s="44" t="s">
        <v>217</v>
      </c>
      <c r="E17" s="53" t="s">
        <v>173</v>
      </c>
      <c r="F17" s="45">
        <f t="shared" si="0"/>
        <v>44.916032</v>
      </c>
      <c r="G17" s="54"/>
      <c r="H17" s="54">
        <v>44.916032</v>
      </c>
      <c r="I17" s="54"/>
      <c r="J17" s="54"/>
      <c r="K17" s="54"/>
      <c r="L17" s="54"/>
      <c r="M17" s="54"/>
      <c r="N17" s="54"/>
      <c r="O17" s="54"/>
      <c r="P17" s="54"/>
      <c r="Q17" s="54"/>
      <c r="R17" s="54"/>
      <c r="S17" s="54"/>
      <c r="T17" s="54"/>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77777777777778" right="0.0777777777777778" top="0.0777777777777778" bottom="0.0777777777777778"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7"/>
  <sheetViews>
    <sheetView workbookViewId="0">
      <selection activeCell="F8" sqref="F8"/>
    </sheetView>
  </sheetViews>
  <sheetFormatPr defaultColWidth="9" defaultRowHeight="13.5"/>
  <cols>
    <col min="1" max="2" width="4.06666666666667" customWidth="1"/>
    <col min="3" max="3" width="4.20833333333333" customWidth="1"/>
    <col min="4" max="4" width="6.10833333333333" customWidth="1"/>
    <col min="5" max="5" width="15.875" customWidth="1"/>
    <col min="6" max="6" width="8.95" customWidth="1"/>
    <col min="7" max="7" width="7.18333333333333" customWidth="1"/>
    <col min="8" max="8" width="6.24166666666667" customWidth="1"/>
    <col min="9" max="16" width="7.18333333333333" customWidth="1"/>
    <col min="17" max="17" width="5.83333333333333" customWidth="1"/>
    <col min="18" max="21" width="7.18333333333333" customWidth="1"/>
    <col min="22" max="23" width="9.76666666666667" customWidth="1"/>
  </cols>
  <sheetData>
    <row r="1" ht="14.3" customHeight="1" spans="1:21">
      <c r="A1" s="36"/>
      <c r="T1" s="46" t="s">
        <v>218</v>
      </c>
      <c r="U1" s="46"/>
    </row>
    <row r="2" ht="32.4" customHeight="1" spans="1:21">
      <c r="A2" s="37" t="s">
        <v>11</v>
      </c>
      <c r="B2" s="37"/>
      <c r="C2" s="37"/>
      <c r="D2" s="37"/>
      <c r="E2" s="37"/>
      <c r="F2" s="37"/>
      <c r="G2" s="37"/>
      <c r="H2" s="37"/>
      <c r="I2" s="37"/>
      <c r="J2" s="37"/>
      <c r="K2" s="37"/>
      <c r="L2" s="37"/>
      <c r="M2" s="37"/>
      <c r="N2" s="37"/>
      <c r="O2" s="37"/>
      <c r="P2" s="37"/>
      <c r="Q2" s="37"/>
      <c r="R2" s="37"/>
      <c r="S2" s="37"/>
      <c r="T2" s="37"/>
      <c r="U2" s="37"/>
    </row>
    <row r="3" ht="21.1" customHeight="1" spans="1:21">
      <c r="A3" s="38" t="s">
        <v>30</v>
      </c>
      <c r="B3" s="38"/>
      <c r="C3" s="38"/>
      <c r="D3" s="38"/>
      <c r="E3" s="38"/>
      <c r="F3" s="38"/>
      <c r="G3" s="38"/>
      <c r="H3" s="38"/>
      <c r="I3" s="38"/>
      <c r="J3" s="38"/>
      <c r="K3" s="38"/>
      <c r="L3" s="38"/>
      <c r="M3" s="38"/>
      <c r="N3" s="38"/>
      <c r="O3" s="38"/>
      <c r="P3" s="38"/>
      <c r="Q3" s="38"/>
      <c r="R3" s="38"/>
      <c r="S3" s="38"/>
      <c r="T3" s="47" t="s">
        <v>31</v>
      </c>
      <c r="U3" s="47"/>
    </row>
    <row r="4" ht="19.55" customHeight="1" spans="1:21">
      <c r="A4" s="41" t="s">
        <v>158</v>
      </c>
      <c r="B4" s="41"/>
      <c r="C4" s="41"/>
      <c r="D4" s="41" t="s">
        <v>200</v>
      </c>
      <c r="E4" s="41" t="s">
        <v>201</v>
      </c>
      <c r="F4" s="41" t="s">
        <v>219</v>
      </c>
      <c r="G4" s="41" t="s">
        <v>161</v>
      </c>
      <c r="H4" s="41"/>
      <c r="I4" s="41"/>
      <c r="J4" s="41"/>
      <c r="K4" s="41" t="s">
        <v>162</v>
      </c>
      <c r="L4" s="41"/>
      <c r="M4" s="41"/>
      <c r="N4" s="41"/>
      <c r="O4" s="41"/>
      <c r="P4" s="41"/>
      <c r="Q4" s="41"/>
      <c r="R4" s="41"/>
      <c r="S4" s="41"/>
      <c r="T4" s="41"/>
      <c r="U4" s="41"/>
    </row>
    <row r="5" ht="33.15" customHeight="1" spans="1:21">
      <c r="A5" s="41" t="s">
        <v>166</v>
      </c>
      <c r="B5" s="41" t="s">
        <v>167</v>
      </c>
      <c r="C5" s="41" t="s">
        <v>168</v>
      </c>
      <c r="D5" s="41"/>
      <c r="E5" s="41"/>
      <c r="F5" s="41"/>
      <c r="G5" s="41" t="s">
        <v>135</v>
      </c>
      <c r="H5" s="41" t="s">
        <v>220</v>
      </c>
      <c r="I5" s="41" t="s">
        <v>221</v>
      </c>
      <c r="J5" s="41" t="s">
        <v>211</v>
      </c>
      <c r="K5" s="41" t="s">
        <v>135</v>
      </c>
      <c r="L5" s="41" t="s">
        <v>222</v>
      </c>
      <c r="M5" s="41" t="s">
        <v>223</v>
      </c>
      <c r="N5" s="41" t="s">
        <v>224</v>
      </c>
      <c r="O5" s="41" t="s">
        <v>213</v>
      </c>
      <c r="P5" s="41" t="s">
        <v>225</v>
      </c>
      <c r="Q5" s="41" t="s">
        <v>226</v>
      </c>
      <c r="R5" s="41" t="s">
        <v>227</v>
      </c>
      <c r="S5" s="41" t="s">
        <v>209</v>
      </c>
      <c r="T5" s="41" t="s">
        <v>212</v>
      </c>
      <c r="U5" s="41" t="s">
        <v>216</v>
      </c>
    </row>
    <row r="6" ht="19.9" customHeight="1" spans="1:21">
      <c r="A6" s="40"/>
      <c r="B6" s="40"/>
      <c r="C6" s="40"/>
      <c r="D6" s="40"/>
      <c r="E6" s="40" t="s">
        <v>135</v>
      </c>
      <c r="F6" s="42">
        <f>G6+K6</f>
        <v>332.908082</v>
      </c>
      <c r="G6" s="42">
        <f>SUM(H6:J6)</f>
        <v>312.908082</v>
      </c>
      <c r="H6" s="42">
        <f>H8</f>
        <v>287.99205</v>
      </c>
      <c r="I6" s="42">
        <v>24.916032</v>
      </c>
      <c r="J6" s="42"/>
      <c r="K6" s="42">
        <v>20</v>
      </c>
      <c r="L6" s="42"/>
      <c r="M6" s="42">
        <v>20</v>
      </c>
      <c r="N6" s="42"/>
      <c r="O6" s="42"/>
      <c r="P6" s="42"/>
      <c r="Q6" s="42"/>
      <c r="R6" s="42"/>
      <c r="S6" s="42"/>
      <c r="T6" s="42"/>
      <c r="U6" s="42"/>
    </row>
    <row r="7" ht="19.9" customHeight="1" spans="1:21">
      <c r="A7" s="40"/>
      <c r="B7" s="40"/>
      <c r="C7" s="40"/>
      <c r="D7" s="43" t="s">
        <v>153</v>
      </c>
      <c r="E7" s="43" t="s">
        <v>154</v>
      </c>
      <c r="F7" s="42">
        <f t="shared" ref="F7:F17" si="0">G7+K7</f>
        <v>332.908082</v>
      </c>
      <c r="G7" s="42">
        <f t="shared" ref="G7:G17" si="1">SUM(H7:J7)</f>
        <v>312.908082</v>
      </c>
      <c r="H7" s="42">
        <f>H6</f>
        <v>287.99205</v>
      </c>
      <c r="I7" s="42">
        <v>24.916032</v>
      </c>
      <c r="J7" s="42"/>
      <c r="K7" s="42">
        <v>20</v>
      </c>
      <c r="L7" s="42">
        <v>0</v>
      </c>
      <c r="M7" s="42">
        <v>20</v>
      </c>
      <c r="N7" s="42"/>
      <c r="O7" s="42"/>
      <c r="P7" s="42"/>
      <c r="Q7" s="42"/>
      <c r="R7" s="42"/>
      <c r="S7" s="42"/>
      <c r="T7" s="42"/>
      <c r="U7" s="42"/>
    </row>
    <row r="8" ht="19.9" customHeight="1" spans="1:21">
      <c r="A8" s="51"/>
      <c r="B8" s="51"/>
      <c r="C8" s="51"/>
      <c r="D8" s="49" t="s">
        <v>155</v>
      </c>
      <c r="E8" s="49" t="s">
        <v>156</v>
      </c>
      <c r="F8" s="42">
        <f t="shared" si="0"/>
        <v>332.908082</v>
      </c>
      <c r="G8" s="42">
        <f t="shared" si="1"/>
        <v>312.908082</v>
      </c>
      <c r="H8" s="42">
        <f>SUM(H9:H17)</f>
        <v>287.99205</v>
      </c>
      <c r="I8" s="42">
        <v>24.916032</v>
      </c>
      <c r="J8" s="42"/>
      <c r="K8" s="42">
        <v>20</v>
      </c>
      <c r="L8" s="42">
        <v>0</v>
      </c>
      <c r="M8" s="42">
        <v>20</v>
      </c>
      <c r="N8" s="42"/>
      <c r="O8" s="42"/>
      <c r="P8" s="42"/>
      <c r="Q8" s="42"/>
      <c r="R8" s="42"/>
      <c r="S8" s="42"/>
      <c r="T8" s="42"/>
      <c r="U8" s="42"/>
    </row>
    <row r="9" ht="19.9" customHeight="1" spans="1:21">
      <c r="A9" s="52" t="s">
        <v>169</v>
      </c>
      <c r="B9" s="52" t="s">
        <v>170</v>
      </c>
      <c r="C9" s="52" t="s">
        <v>171</v>
      </c>
      <c r="D9" s="44" t="s">
        <v>217</v>
      </c>
      <c r="E9" s="53" t="s">
        <v>173</v>
      </c>
      <c r="F9" s="45">
        <f t="shared" si="0"/>
        <v>178.66</v>
      </c>
      <c r="G9" s="45">
        <f t="shared" si="1"/>
        <v>178.66</v>
      </c>
      <c r="H9" s="45">
        <f>'7一般公共预算支出表'!H12</f>
        <v>178.66</v>
      </c>
      <c r="I9" s="45"/>
      <c r="J9" s="45"/>
      <c r="K9" s="45"/>
      <c r="L9" s="45"/>
      <c r="M9" s="45"/>
      <c r="N9" s="45"/>
      <c r="O9" s="45"/>
      <c r="P9" s="45"/>
      <c r="Q9" s="45"/>
      <c r="R9" s="45"/>
      <c r="S9" s="45"/>
      <c r="T9" s="45"/>
      <c r="U9" s="45"/>
    </row>
    <row r="10" ht="19.9" customHeight="1" spans="1:21">
      <c r="A10" s="52" t="s">
        <v>174</v>
      </c>
      <c r="B10" s="52" t="s">
        <v>175</v>
      </c>
      <c r="C10" s="52" t="s">
        <v>175</v>
      </c>
      <c r="D10" s="44" t="s">
        <v>217</v>
      </c>
      <c r="E10" s="53" t="s">
        <v>177</v>
      </c>
      <c r="F10" s="45">
        <f t="shared" si="0"/>
        <v>20.09</v>
      </c>
      <c r="G10" s="45">
        <f t="shared" si="1"/>
        <v>20.09</v>
      </c>
      <c r="H10" s="45">
        <f>'7一般公共预算支出表'!F15</f>
        <v>20.09</v>
      </c>
      <c r="I10" s="45"/>
      <c r="J10" s="45"/>
      <c r="K10" s="45"/>
      <c r="L10" s="45"/>
      <c r="M10" s="45"/>
      <c r="N10" s="45"/>
      <c r="O10" s="45"/>
      <c r="P10" s="45"/>
      <c r="Q10" s="45"/>
      <c r="R10" s="45"/>
      <c r="S10" s="45"/>
      <c r="T10" s="45"/>
      <c r="U10" s="45"/>
    </row>
    <row r="11" ht="19.9" customHeight="1" spans="1:21">
      <c r="A11" s="52" t="s">
        <v>174</v>
      </c>
      <c r="B11" s="52" t="s">
        <v>175</v>
      </c>
      <c r="C11" s="52" t="s">
        <v>178</v>
      </c>
      <c r="D11" s="44" t="s">
        <v>217</v>
      </c>
      <c r="E11" s="53" t="s">
        <v>180</v>
      </c>
      <c r="F11" s="45">
        <f t="shared" si="0"/>
        <v>13.44</v>
      </c>
      <c r="G11" s="45">
        <f t="shared" si="1"/>
        <v>13.44</v>
      </c>
      <c r="H11" s="45">
        <f>'7一般公共预算支出表'!F16</f>
        <v>13.44</v>
      </c>
      <c r="I11" s="45"/>
      <c r="J11" s="45"/>
      <c r="K11" s="45"/>
      <c r="L11" s="45"/>
      <c r="M11" s="45"/>
      <c r="N11" s="45"/>
      <c r="O11" s="45"/>
      <c r="P11" s="45"/>
      <c r="Q11" s="45"/>
      <c r="R11" s="45"/>
      <c r="S11" s="45"/>
      <c r="T11" s="45"/>
      <c r="U11" s="45"/>
    </row>
    <row r="12" ht="19.9" customHeight="1" spans="1:21">
      <c r="A12" s="52" t="s">
        <v>174</v>
      </c>
      <c r="B12" s="52" t="s">
        <v>181</v>
      </c>
      <c r="C12" s="52" t="s">
        <v>171</v>
      </c>
      <c r="D12" s="44" t="s">
        <v>217</v>
      </c>
      <c r="E12" s="53" t="s">
        <v>183</v>
      </c>
      <c r="F12" s="45">
        <f t="shared" si="0"/>
        <v>0.02205</v>
      </c>
      <c r="G12" s="45">
        <f t="shared" si="1"/>
        <v>0.02205</v>
      </c>
      <c r="H12" s="45">
        <v>0.02205</v>
      </c>
      <c r="I12" s="45"/>
      <c r="J12" s="45"/>
      <c r="K12" s="45"/>
      <c r="L12" s="45"/>
      <c r="M12" s="45"/>
      <c r="N12" s="45"/>
      <c r="O12" s="45"/>
      <c r="P12" s="45"/>
      <c r="Q12" s="45"/>
      <c r="R12" s="45"/>
      <c r="S12" s="45"/>
      <c r="T12" s="45"/>
      <c r="U12" s="45"/>
    </row>
    <row r="13" ht="19.9" customHeight="1" spans="1:21">
      <c r="A13" s="52" t="s">
        <v>174</v>
      </c>
      <c r="B13" s="52" t="s">
        <v>181</v>
      </c>
      <c r="C13" s="52" t="s">
        <v>184</v>
      </c>
      <c r="D13" s="44" t="s">
        <v>217</v>
      </c>
      <c r="E13" s="53" t="s">
        <v>186</v>
      </c>
      <c r="F13" s="45">
        <f t="shared" si="0"/>
        <v>13.4</v>
      </c>
      <c r="G13" s="45">
        <f t="shared" si="1"/>
        <v>13.4</v>
      </c>
      <c r="H13" s="45">
        <f>'7一般公共预算支出表'!F19</f>
        <v>13.4</v>
      </c>
      <c r="I13" s="45"/>
      <c r="J13" s="45"/>
      <c r="K13" s="45"/>
      <c r="L13" s="45"/>
      <c r="M13" s="45"/>
      <c r="N13" s="45"/>
      <c r="O13" s="45"/>
      <c r="P13" s="45"/>
      <c r="Q13" s="45"/>
      <c r="R13" s="45"/>
      <c r="S13" s="45"/>
      <c r="T13" s="45"/>
      <c r="U13" s="45"/>
    </row>
    <row r="14" ht="19.9" customHeight="1" spans="1:21">
      <c r="A14" s="52" t="s">
        <v>187</v>
      </c>
      <c r="B14" s="52" t="s">
        <v>188</v>
      </c>
      <c r="C14" s="52" t="s">
        <v>170</v>
      </c>
      <c r="D14" s="44" t="s">
        <v>217</v>
      </c>
      <c r="E14" s="53" t="s">
        <v>190</v>
      </c>
      <c r="F14" s="45">
        <f t="shared" si="0"/>
        <v>19.16</v>
      </c>
      <c r="G14" s="45">
        <f t="shared" si="1"/>
        <v>19.16</v>
      </c>
      <c r="H14" s="45">
        <f>'7一般公共预算支出表'!F22</f>
        <v>19.16</v>
      </c>
      <c r="I14" s="45"/>
      <c r="J14" s="45"/>
      <c r="K14" s="45"/>
      <c r="L14" s="45"/>
      <c r="M14" s="45"/>
      <c r="N14" s="45"/>
      <c r="O14" s="45"/>
      <c r="P14" s="45"/>
      <c r="Q14" s="45"/>
      <c r="R14" s="45"/>
      <c r="S14" s="45"/>
      <c r="T14" s="45"/>
      <c r="U14" s="45"/>
    </row>
    <row r="15" ht="19.9" customHeight="1" spans="1:21">
      <c r="A15" s="52" t="s">
        <v>187</v>
      </c>
      <c r="B15" s="52" t="s">
        <v>191</v>
      </c>
      <c r="C15" s="52" t="s">
        <v>171</v>
      </c>
      <c r="D15" s="44" t="s">
        <v>217</v>
      </c>
      <c r="E15" s="53" t="s">
        <v>193</v>
      </c>
      <c r="F15" s="45">
        <f t="shared" si="0"/>
        <v>16.85</v>
      </c>
      <c r="G15" s="45">
        <f t="shared" si="1"/>
        <v>16.85</v>
      </c>
      <c r="H15" s="45">
        <f>'7一般公共预算支出表'!G24</f>
        <v>16.85</v>
      </c>
      <c r="I15" s="45"/>
      <c r="J15" s="45"/>
      <c r="K15" s="45"/>
      <c r="L15" s="45"/>
      <c r="M15" s="45"/>
      <c r="N15" s="45"/>
      <c r="O15" s="45"/>
      <c r="P15" s="45"/>
      <c r="Q15" s="45"/>
      <c r="R15" s="45"/>
      <c r="S15" s="45"/>
      <c r="T15" s="45"/>
      <c r="U15" s="45"/>
    </row>
    <row r="16" ht="19.9" customHeight="1" spans="1:21">
      <c r="A16" s="52" t="s">
        <v>196</v>
      </c>
      <c r="B16" s="52" t="s">
        <v>184</v>
      </c>
      <c r="C16" s="52" t="s">
        <v>171</v>
      </c>
      <c r="D16" s="44" t="s">
        <v>217</v>
      </c>
      <c r="E16" s="53" t="s">
        <v>198</v>
      </c>
      <c r="F16" s="45">
        <f t="shared" si="0"/>
        <v>26.37</v>
      </c>
      <c r="G16" s="45">
        <f t="shared" si="1"/>
        <v>26.37</v>
      </c>
      <c r="H16" s="45">
        <f>'7一般公共预算支出表'!G27</f>
        <v>26.37</v>
      </c>
      <c r="I16" s="45"/>
      <c r="J16" s="45"/>
      <c r="K16" s="45"/>
      <c r="L16" s="45"/>
      <c r="M16" s="45"/>
      <c r="N16" s="45"/>
      <c r="O16" s="45"/>
      <c r="P16" s="45"/>
      <c r="Q16" s="45"/>
      <c r="R16" s="45"/>
      <c r="S16" s="45"/>
      <c r="T16" s="45"/>
      <c r="U16" s="45"/>
    </row>
    <row r="17" ht="19.9" customHeight="1" spans="1:21">
      <c r="A17" s="52" t="s">
        <v>194</v>
      </c>
      <c r="B17" s="52" t="s">
        <v>171</v>
      </c>
      <c r="C17" s="52" t="s">
        <v>171</v>
      </c>
      <c r="D17" s="44" t="s">
        <v>217</v>
      </c>
      <c r="E17" s="53" t="s">
        <v>173</v>
      </c>
      <c r="F17" s="45">
        <f t="shared" si="0"/>
        <v>44.916032</v>
      </c>
      <c r="G17" s="45">
        <f t="shared" si="1"/>
        <v>24.916032</v>
      </c>
      <c r="H17" s="45"/>
      <c r="I17" s="45">
        <v>24.916032</v>
      </c>
      <c r="J17" s="45"/>
      <c r="K17" s="45">
        <v>20</v>
      </c>
      <c r="L17" s="45"/>
      <c r="M17" s="45">
        <v>20</v>
      </c>
      <c r="N17" s="45"/>
      <c r="O17" s="45"/>
      <c r="P17" s="45"/>
      <c r="Q17" s="45"/>
      <c r="R17" s="45"/>
      <c r="S17" s="45"/>
      <c r="T17" s="45"/>
      <c r="U17" s="45"/>
    </row>
  </sheetData>
  <mergeCells count="10">
    <mergeCell ref="T1:U1"/>
    <mergeCell ref="A2:U2"/>
    <mergeCell ref="A3:S3"/>
    <mergeCell ref="T3:U3"/>
    <mergeCell ref="A4:C4"/>
    <mergeCell ref="G4:J4"/>
    <mergeCell ref="K4:U4"/>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D7" sqref="D7:D26"/>
    </sheetView>
  </sheetViews>
  <sheetFormatPr defaultColWidth="9" defaultRowHeight="13.5" outlineLevelCol="4"/>
  <cols>
    <col min="1" max="1" width="24.5666666666667" customWidth="1"/>
    <col min="2" max="2" width="16.0083333333333" customWidth="1"/>
    <col min="3" max="4" width="22.25" customWidth="1"/>
    <col min="5" max="5" width="0.133333333333333" customWidth="1"/>
    <col min="6" max="6" width="9.76666666666667" customWidth="1"/>
  </cols>
  <sheetData>
    <row r="1" ht="14.3" customHeight="1" spans="1:4">
      <c r="A1" s="36"/>
      <c r="D1" s="46" t="s">
        <v>228</v>
      </c>
    </row>
    <row r="2" ht="27.85" customHeight="1" spans="1:4">
      <c r="A2" s="37" t="s">
        <v>12</v>
      </c>
      <c r="B2" s="37"/>
      <c r="C2" s="37"/>
      <c r="D2" s="37"/>
    </row>
    <row r="3" ht="16.55" customHeight="1" spans="1:5">
      <c r="A3" s="38" t="s">
        <v>30</v>
      </c>
      <c r="B3" s="38"/>
      <c r="C3" s="38"/>
      <c r="D3" s="47" t="s">
        <v>31</v>
      </c>
      <c r="E3" s="36"/>
    </row>
    <row r="4" ht="17.65" customHeight="1" spans="1:5">
      <c r="A4" s="39" t="s">
        <v>32</v>
      </c>
      <c r="B4" s="39"/>
      <c r="C4" s="39" t="s">
        <v>33</v>
      </c>
      <c r="D4" s="39"/>
      <c r="E4" s="59"/>
    </row>
    <row r="5" ht="17.65" customHeight="1" spans="1:5">
      <c r="A5" s="39" t="s">
        <v>34</v>
      </c>
      <c r="B5" s="39" t="s">
        <v>35</v>
      </c>
      <c r="C5" s="39" t="s">
        <v>34</v>
      </c>
      <c r="D5" s="39" t="s">
        <v>35</v>
      </c>
      <c r="E5" s="59"/>
    </row>
    <row r="6" ht="17.65" customHeight="1" spans="1:5">
      <c r="A6" s="40" t="s">
        <v>229</v>
      </c>
      <c r="B6" s="42">
        <f>D6</f>
        <v>332.908082</v>
      </c>
      <c r="C6" s="40" t="s">
        <v>230</v>
      </c>
      <c r="D6" s="56">
        <f>SUM(D7:D36)</f>
        <v>332.908082</v>
      </c>
      <c r="E6" s="60"/>
    </row>
    <row r="7" ht="17.65" customHeight="1" spans="1:5">
      <c r="A7" s="48" t="s">
        <v>231</v>
      </c>
      <c r="B7" s="45">
        <f>D6</f>
        <v>332.908082</v>
      </c>
      <c r="C7" s="48" t="s">
        <v>40</v>
      </c>
      <c r="D7" s="50">
        <f>'7一般公共预算支出表'!F10</f>
        <v>178.66</v>
      </c>
      <c r="E7" s="60"/>
    </row>
    <row r="8" ht="17.65" customHeight="1" spans="1:5">
      <c r="A8" s="48" t="s">
        <v>232</v>
      </c>
      <c r="B8" s="45"/>
      <c r="C8" s="48" t="s">
        <v>44</v>
      </c>
      <c r="D8" s="50"/>
      <c r="E8" s="60"/>
    </row>
    <row r="9" ht="27.1" customHeight="1" spans="1:5">
      <c r="A9" s="48" t="s">
        <v>47</v>
      </c>
      <c r="B9" s="45"/>
      <c r="C9" s="48" t="s">
        <v>48</v>
      </c>
      <c r="D9" s="50"/>
      <c r="E9" s="60"/>
    </row>
    <row r="10" ht="17.65" customHeight="1" spans="1:5">
      <c r="A10" s="48" t="s">
        <v>233</v>
      </c>
      <c r="B10" s="45"/>
      <c r="C10" s="48" t="s">
        <v>52</v>
      </c>
      <c r="D10" s="50"/>
      <c r="E10" s="60"/>
    </row>
    <row r="11" ht="17.65" customHeight="1" spans="1:5">
      <c r="A11" s="48" t="s">
        <v>234</v>
      </c>
      <c r="B11" s="45"/>
      <c r="C11" s="48" t="s">
        <v>56</v>
      </c>
      <c r="D11" s="50"/>
      <c r="E11" s="60"/>
    </row>
    <row r="12" ht="17.65" customHeight="1" spans="1:5">
      <c r="A12" s="48" t="s">
        <v>235</v>
      </c>
      <c r="B12" s="45"/>
      <c r="C12" s="48" t="s">
        <v>60</v>
      </c>
      <c r="D12" s="50"/>
      <c r="E12" s="60"/>
    </row>
    <row r="13" ht="17.65" customHeight="1" spans="1:5">
      <c r="A13" s="40" t="s">
        <v>236</v>
      </c>
      <c r="B13" s="42"/>
      <c r="C13" s="48" t="s">
        <v>64</v>
      </c>
      <c r="D13" s="50"/>
      <c r="E13" s="60"/>
    </row>
    <row r="14" ht="17.65" customHeight="1" spans="1:5">
      <c r="A14" s="48" t="s">
        <v>231</v>
      </c>
      <c r="B14" s="45"/>
      <c r="C14" s="48" t="s">
        <v>68</v>
      </c>
      <c r="D14" s="50">
        <f>'7一般公共预算支出表'!F13</f>
        <v>46.95205</v>
      </c>
      <c r="E14" s="60"/>
    </row>
    <row r="15" ht="17.65" customHeight="1" spans="1:5">
      <c r="A15" s="48" t="s">
        <v>233</v>
      </c>
      <c r="B15" s="45"/>
      <c r="C15" s="48" t="s">
        <v>72</v>
      </c>
      <c r="D15" s="50"/>
      <c r="E15" s="60"/>
    </row>
    <row r="16" ht="17.65" customHeight="1" spans="1:5">
      <c r="A16" s="48" t="s">
        <v>234</v>
      </c>
      <c r="B16" s="45"/>
      <c r="C16" s="48" t="s">
        <v>76</v>
      </c>
      <c r="D16" s="50">
        <f>'7一般公共预算支出表'!F20</f>
        <v>36.01</v>
      </c>
      <c r="E16" s="60"/>
    </row>
    <row r="17" ht="17.65" customHeight="1" spans="1:5">
      <c r="A17" s="48" t="s">
        <v>235</v>
      </c>
      <c r="B17" s="45"/>
      <c r="C17" s="48" t="s">
        <v>80</v>
      </c>
      <c r="D17" s="50"/>
      <c r="E17" s="60"/>
    </row>
    <row r="18" ht="17.65" customHeight="1" spans="1:5">
      <c r="A18" s="48"/>
      <c r="B18" s="45"/>
      <c r="C18" s="48" t="s">
        <v>84</v>
      </c>
      <c r="D18" s="50"/>
      <c r="E18" s="60"/>
    </row>
    <row r="19" ht="17.65" customHeight="1" spans="1:5">
      <c r="A19" s="48"/>
      <c r="B19" s="48"/>
      <c r="C19" s="48" t="s">
        <v>88</v>
      </c>
      <c r="D19" s="50"/>
      <c r="E19" s="60"/>
    </row>
    <row r="20" ht="17.65" customHeight="1" spans="1:5">
      <c r="A20" s="48"/>
      <c r="B20" s="48"/>
      <c r="C20" s="48" t="s">
        <v>92</v>
      </c>
      <c r="D20" s="50"/>
      <c r="E20" s="60"/>
    </row>
    <row r="21" ht="17.65" customHeight="1" spans="1:5">
      <c r="A21" s="48"/>
      <c r="B21" s="48"/>
      <c r="C21" s="48" t="s">
        <v>96</v>
      </c>
      <c r="D21" s="50"/>
      <c r="E21" s="60"/>
    </row>
    <row r="22" ht="17.65" customHeight="1" spans="1:5">
      <c r="A22" s="48"/>
      <c r="B22" s="48"/>
      <c r="C22" s="48" t="s">
        <v>99</v>
      </c>
      <c r="D22" s="50"/>
      <c r="E22" s="60"/>
    </row>
    <row r="23" ht="17.65" customHeight="1" spans="1:5">
      <c r="A23" s="48"/>
      <c r="B23" s="48"/>
      <c r="C23" s="48" t="s">
        <v>102</v>
      </c>
      <c r="D23" s="50"/>
      <c r="E23" s="60"/>
    </row>
    <row r="24" ht="17.65" customHeight="1" spans="1:5">
      <c r="A24" s="48"/>
      <c r="B24" s="48"/>
      <c r="C24" s="48" t="s">
        <v>104</v>
      </c>
      <c r="D24" s="50"/>
      <c r="E24" s="60"/>
    </row>
    <row r="25" ht="17.65" customHeight="1" spans="1:5">
      <c r="A25" s="48"/>
      <c r="B25" s="48"/>
      <c r="C25" s="48" t="s">
        <v>106</v>
      </c>
      <c r="D25" s="50">
        <f>'7一般公共预算支出表'!F28</f>
        <v>44.916032</v>
      </c>
      <c r="E25" s="60"/>
    </row>
    <row r="26" ht="17.65" customHeight="1" spans="1:5">
      <c r="A26" s="48"/>
      <c r="B26" s="48"/>
      <c r="C26" s="48" t="s">
        <v>108</v>
      </c>
      <c r="D26" s="50">
        <f>'7一般公共预算支出表'!F25</f>
        <v>26.37</v>
      </c>
      <c r="E26" s="60"/>
    </row>
    <row r="27" ht="17.65" customHeight="1" spans="1:5">
      <c r="A27" s="48"/>
      <c r="B27" s="48"/>
      <c r="C27" s="48" t="s">
        <v>110</v>
      </c>
      <c r="D27" s="50"/>
      <c r="E27" s="60"/>
    </row>
    <row r="28" ht="17.65" customHeight="1" spans="1:5">
      <c r="A28" s="48"/>
      <c r="B28" s="48"/>
      <c r="C28" s="48" t="s">
        <v>112</v>
      </c>
      <c r="D28" s="50"/>
      <c r="E28" s="60"/>
    </row>
    <row r="29" ht="17.65" customHeight="1" spans="1:5">
      <c r="A29" s="48"/>
      <c r="B29" s="48"/>
      <c r="C29" s="48" t="s">
        <v>114</v>
      </c>
      <c r="D29" s="50"/>
      <c r="E29" s="60"/>
    </row>
    <row r="30" ht="17.65" customHeight="1" spans="1:5">
      <c r="A30" s="48"/>
      <c r="B30" s="48"/>
      <c r="C30" s="48" t="s">
        <v>116</v>
      </c>
      <c r="D30" s="50"/>
      <c r="E30" s="60"/>
    </row>
    <row r="31" ht="17.65" customHeight="1" spans="1:5">
      <c r="A31" s="48"/>
      <c r="B31" s="48"/>
      <c r="C31" s="48" t="s">
        <v>118</v>
      </c>
      <c r="D31" s="50"/>
      <c r="E31" s="60"/>
    </row>
    <row r="32" ht="17.65" customHeight="1" spans="1:5">
      <c r="A32" s="48"/>
      <c r="B32" s="48"/>
      <c r="C32" s="48" t="s">
        <v>120</v>
      </c>
      <c r="D32" s="50"/>
      <c r="E32" s="60"/>
    </row>
    <row r="33" ht="17.65" customHeight="1" spans="1:5">
      <c r="A33" s="48"/>
      <c r="B33" s="48"/>
      <c r="C33" s="48" t="s">
        <v>122</v>
      </c>
      <c r="D33" s="50"/>
      <c r="E33" s="60"/>
    </row>
    <row r="34" ht="17.65" customHeight="1" spans="1:5">
      <c r="A34" s="48"/>
      <c r="B34" s="48"/>
      <c r="C34" s="48" t="s">
        <v>123</v>
      </c>
      <c r="D34" s="50"/>
      <c r="E34" s="60"/>
    </row>
    <row r="35" ht="17.65" customHeight="1" spans="1:5">
      <c r="A35" s="48"/>
      <c r="B35" s="48"/>
      <c r="C35" s="48" t="s">
        <v>124</v>
      </c>
      <c r="D35" s="50"/>
      <c r="E35" s="60"/>
    </row>
    <row r="36" ht="17.65" customHeight="1" spans="1:5">
      <c r="A36" s="48"/>
      <c r="B36" s="48"/>
      <c r="C36" s="48" t="s">
        <v>125</v>
      </c>
      <c r="D36" s="50"/>
      <c r="E36" s="60"/>
    </row>
    <row r="37" ht="17.65" customHeight="1" spans="1:5">
      <c r="A37" s="48"/>
      <c r="B37" s="48"/>
      <c r="C37" s="48"/>
      <c r="D37" s="48"/>
      <c r="E37" s="60"/>
    </row>
    <row r="38" ht="17.65" customHeight="1" spans="1:5">
      <c r="A38" s="40"/>
      <c r="B38" s="40"/>
      <c r="C38" s="40" t="s">
        <v>237</v>
      </c>
      <c r="D38" s="42"/>
      <c r="E38" s="61"/>
    </row>
    <row r="39" ht="17.65" customHeight="1" spans="1:5">
      <c r="A39" s="40"/>
      <c r="B39" s="40"/>
      <c r="C39" s="40"/>
      <c r="D39" s="40"/>
      <c r="E39" s="61"/>
    </row>
    <row r="40" ht="17.65" customHeight="1" spans="1:5">
      <c r="A40" s="41" t="s">
        <v>238</v>
      </c>
      <c r="B40" s="42">
        <f>D40</f>
        <v>332.908082</v>
      </c>
      <c r="C40" s="41" t="s">
        <v>239</v>
      </c>
      <c r="D40" s="56">
        <f>D6</f>
        <v>332.908082</v>
      </c>
      <c r="E40" s="61"/>
    </row>
  </sheetData>
  <mergeCells count="4">
    <mergeCell ref="A2:D2"/>
    <mergeCell ref="A3:C3"/>
    <mergeCell ref="A4:B4"/>
    <mergeCell ref="C4:D4"/>
  </mergeCells>
  <printOptions horizontalCentered="1"/>
  <pageMargins left="0.0777777777777778" right="0.0777777777777778" top="0.0777777777777778" bottom="0.0777777777777778"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0"/>
  <sheetViews>
    <sheetView workbookViewId="0">
      <pane ySplit="6" topLeftCell="A9" activePane="bottomLeft" state="frozen"/>
      <selection/>
      <selection pane="bottomLeft" activeCell="F9" sqref="F9"/>
    </sheetView>
  </sheetViews>
  <sheetFormatPr defaultColWidth="9" defaultRowHeight="13.5"/>
  <cols>
    <col min="1" max="1" width="3.66666666666667" customWidth="1"/>
    <col min="2" max="2" width="4.88333333333333" customWidth="1"/>
    <col min="3" max="3" width="4.75" customWidth="1"/>
    <col min="4" max="4" width="14.6583333333333" customWidth="1"/>
    <col min="5" max="5" width="24.8333333333333" customWidth="1"/>
    <col min="6" max="6" width="13.975" customWidth="1"/>
    <col min="7" max="7" width="11.5333333333333" customWidth="1"/>
    <col min="8" max="8" width="9.09166666666667" customWidth="1"/>
    <col min="9" max="9" width="9.63333333333333" customWidth="1"/>
    <col min="10" max="10" width="10.45" customWidth="1"/>
    <col min="11" max="11" width="11.4" customWidth="1"/>
    <col min="12" max="12" width="15.875" customWidth="1"/>
    <col min="13" max="13" width="9.76666666666667" customWidth="1"/>
  </cols>
  <sheetData>
    <row r="1" ht="14.3" customHeight="1" spans="1:12">
      <c r="A1" s="36"/>
      <c r="D1" s="36"/>
      <c r="L1" s="46" t="s">
        <v>240</v>
      </c>
    </row>
    <row r="2" ht="37.65" customHeight="1" spans="1:12">
      <c r="A2" s="37" t="s">
        <v>13</v>
      </c>
      <c r="B2" s="37"/>
      <c r="C2" s="37"/>
      <c r="D2" s="37"/>
      <c r="E2" s="37"/>
      <c r="F2" s="37"/>
      <c r="G2" s="37"/>
      <c r="H2" s="37"/>
      <c r="I2" s="37"/>
      <c r="J2" s="37"/>
      <c r="K2" s="37"/>
      <c r="L2" s="37"/>
    </row>
    <row r="3" ht="21.1" customHeight="1" spans="1:12">
      <c r="A3" s="38" t="s">
        <v>30</v>
      </c>
      <c r="B3" s="38"/>
      <c r="C3" s="38"/>
      <c r="D3" s="38"/>
      <c r="E3" s="38"/>
      <c r="F3" s="38"/>
      <c r="G3" s="38"/>
      <c r="H3" s="38"/>
      <c r="I3" s="38"/>
      <c r="J3" s="38"/>
      <c r="K3" s="47" t="s">
        <v>31</v>
      </c>
      <c r="L3" s="47"/>
    </row>
    <row r="4" ht="17.3" customHeight="1" spans="1:12">
      <c r="A4" s="39" t="s">
        <v>158</v>
      </c>
      <c r="B4" s="39"/>
      <c r="C4" s="39"/>
      <c r="D4" s="39" t="s">
        <v>159</v>
      </c>
      <c r="E4" s="39" t="s">
        <v>160</v>
      </c>
      <c r="F4" s="39" t="s">
        <v>135</v>
      </c>
      <c r="G4" s="39" t="s">
        <v>161</v>
      </c>
      <c r="H4" s="39"/>
      <c r="I4" s="39"/>
      <c r="J4" s="39"/>
      <c r="K4" s="39"/>
      <c r="L4" s="39" t="s">
        <v>162</v>
      </c>
    </row>
    <row r="5" ht="15.05" customHeight="1" spans="1:12">
      <c r="A5" s="39"/>
      <c r="B5" s="39"/>
      <c r="C5" s="39"/>
      <c r="D5" s="39"/>
      <c r="E5" s="39"/>
      <c r="F5" s="39"/>
      <c r="G5" s="39" t="s">
        <v>137</v>
      </c>
      <c r="H5" s="39" t="s">
        <v>241</v>
      </c>
      <c r="I5" s="39"/>
      <c r="J5" s="39"/>
      <c r="K5" s="39" t="s">
        <v>242</v>
      </c>
      <c r="L5" s="39"/>
    </row>
    <row r="6" ht="21.1" customHeight="1" spans="1:12">
      <c r="A6" s="39" t="s">
        <v>166</v>
      </c>
      <c r="B6" s="39" t="s">
        <v>167</v>
      </c>
      <c r="C6" s="39" t="s">
        <v>168</v>
      </c>
      <c r="D6" s="39"/>
      <c r="E6" s="39"/>
      <c r="F6" s="39"/>
      <c r="G6" s="39"/>
      <c r="H6" s="39" t="s">
        <v>220</v>
      </c>
      <c r="I6" s="39" t="s">
        <v>243</v>
      </c>
      <c r="J6" s="39" t="s">
        <v>211</v>
      </c>
      <c r="K6" s="39"/>
      <c r="L6" s="39"/>
    </row>
    <row r="7" ht="19.9" customHeight="1" spans="1:12">
      <c r="A7" s="48"/>
      <c r="B7" s="48"/>
      <c r="C7" s="48"/>
      <c r="D7" s="40"/>
      <c r="E7" s="40" t="s">
        <v>135</v>
      </c>
      <c r="F7" s="42">
        <v>184.660139</v>
      </c>
      <c r="G7" s="42">
        <v>164.660139</v>
      </c>
      <c r="H7" s="42">
        <v>139.744107</v>
      </c>
      <c r="I7" s="42">
        <v>0</v>
      </c>
      <c r="J7" s="42">
        <v>0</v>
      </c>
      <c r="K7" s="42">
        <v>24.916032</v>
      </c>
      <c r="L7" s="42">
        <v>20</v>
      </c>
    </row>
    <row r="8" ht="19.9" customHeight="1" spans="1:12">
      <c r="A8" s="48"/>
      <c r="B8" s="48"/>
      <c r="C8" s="48"/>
      <c r="D8" s="43" t="s">
        <v>153</v>
      </c>
      <c r="E8" s="43" t="s">
        <v>154</v>
      </c>
      <c r="F8" s="42">
        <v>184.660139</v>
      </c>
      <c r="G8" s="42">
        <v>164.660139</v>
      </c>
      <c r="H8" s="42">
        <v>139.744107</v>
      </c>
      <c r="I8" s="42">
        <v>0</v>
      </c>
      <c r="J8" s="42">
        <v>0</v>
      </c>
      <c r="K8" s="42">
        <v>24.916032</v>
      </c>
      <c r="L8" s="42">
        <v>20</v>
      </c>
    </row>
    <row r="9" ht="19.9" customHeight="1" spans="1:12">
      <c r="A9" s="48"/>
      <c r="B9" s="48"/>
      <c r="C9" s="48"/>
      <c r="D9" s="49" t="s">
        <v>155</v>
      </c>
      <c r="E9" s="49" t="s">
        <v>156</v>
      </c>
      <c r="F9" s="42">
        <f>G9+L9</f>
        <v>332.908082</v>
      </c>
      <c r="G9" s="42">
        <f>SUM(H9:K9)</f>
        <v>312.908082</v>
      </c>
      <c r="H9" s="42">
        <f>H10+H13+H20+H25+H28</f>
        <v>287.99205</v>
      </c>
      <c r="I9" s="42">
        <v>0</v>
      </c>
      <c r="J9" s="42">
        <f t="shared" ref="J9:J11" si="0">J10</f>
        <v>0</v>
      </c>
      <c r="K9" s="42">
        <v>24.916032</v>
      </c>
      <c r="L9" s="42">
        <v>20</v>
      </c>
    </row>
    <row r="10" ht="19.9" customHeight="1" spans="1:12">
      <c r="A10" s="41" t="s">
        <v>169</v>
      </c>
      <c r="B10" s="41"/>
      <c r="C10" s="41"/>
      <c r="D10" s="40" t="s">
        <v>244</v>
      </c>
      <c r="E10" s="40" t="s">
        <v>245</v>
      </c>
      <c r="F10" s="42">
        <v>178.66</v>
      </c>
      <c r="G10" s="42">
        <f>SUM(H10:K10)</f>
        <v>178.66</v>
      </c>
      <c r="H10" s="42">
        <f>H11</f>
        <v>178.66</v>
      </c>
      <c r="I10" s="42">
        <v>0</v>
      </c>
      <c r="J10" s="42">
        <f t="shared" si="0"/>
        <v>0</v>
      </c>
      <c r="K10" s="42">
        <v>0</v>
      </c>
      <c r="L10" s="42">
        <v>0</v>
      </c>
    </row>
    <row r="11" ht="19.9" customHeight="1" spans="1:12">
      <c r="A11" s="41" t="s">
        <v>169</v>
      </c>
      <c r="B11" s="58" t="s">
        <v>170</v>
      </c>
      <c r="C11" s="41"/>
      <c r="D11" s="40" t="s">
        <v>246</v>
      </c>
      <c r="E11" s="40" t="s">
        <v>247</v>
      </c>
      <c r="F11" s="42">
        <v>178.66</v>
      </c>
      <c r="G11" s="42">
        <f t="shared" ref="G9:G12" si="1">SUM(H11:K11)</f>
        <v>178.66</v>
      </c>
      <c r="H11" s="42">
        <f>H12</f>
        <v>178.66</v>
      </c>
      <c r="I11" s="42">
        <v>0</v>
      </c>
      <c r="J11" s="42">
        <f t="shared" si="0"/>
        <v>0</v>
      </c>
      <c r="K11" s="42">
        <v>0</v>
      </c>
      <c r="L11" s="42">
        <v>0</v>
      </c>
    </row>
    <row r="12" ht="19.9" customHeight="1" spans="1:12">
      <c r="A12" s="52" t="s">
        <v>169</v>
      </c>
      <c r="B12" s="52" t="s">
        <v>170</v>
      </c>
      <c r="C12" s="52" t="s">
        <v>171</v>
      </c>
      <c r="D12" s="44" t="s">
        <v>248</v>
      </c>
      <c r="E12" s="48" t="s">
        <v>249</v>
      </c>
      <c r="F12" s="45">
        <f>G12</f>
        <v>178.66</v>
      </c>
      <c r="G12" s="45">
        <f t="shared" si="1"/>
        <v>178.66</v>
      </c>
      <c r="H12" s="50">
        <f>'8工资福利(政府预算)'!G9</f>
        <v>178.66</v>
      </c>
      <c r="I12" s="50"/>
      <c r="J12" s="50"/>
      <c r="K12" s="50"/>
      <c r="L12" s="50"/>
    </row>
    <row r="13" ht="19.9" customHeight="1" spans="1:12">
      <c r="A13" s="41" t="s">
        <v>174</v>
      </c>
      <c r="B13" s="41"/>
      <c r="C13" s="41"/>
      <c r="D13" s="40" t="s">
        <v>250</v>
      </c>
      <c r="E13" s="40" t="s">
        <v>251</v>
      </c>
      <c r="F13" s="42">
        <v>46.95205</v>
      </c>
      <c r="G13" s="42">
        <f t="shared" ref="G13:G30" si="2">SUM(H13:K13)</f>
        <v>46.95205</v>
      </c>
      <c r="H13" s="42">
        <f>H14+H17</f>
        <v>46.95205</v>
      </c>
      <c r="I13" s="42">
        <v>0</v>
      </c>
      <c r="J13" s="42">
        <v>0</v>
      </c>
      <c r="K13" s="42">
        <v>0</v>
      </c>
      <c r="L13" s="42">
        <v>0</v>
      </c>
    </row>
    <row r="14" ht="19.9" customHeight="1" spans="1:12">
      <c r="A14" s="41" t="s">
        <v>174</v>
      </c>
      <c r="B14" s="58" t="s">
        <v>175</v>
      </c>
      <c r="C14" s="41"/>
      <c r="D14" s="40" t="s">
        <v>252</v>
      </c>
      <c r="E14" s="40" t="s">
        <v>253</v>
      </c>
      <c r="F14" s="42">
        <v>33.53</v>
      </c>
      <c r="G14" s="42">
        <f t="shared" si="2"/>
        <v>33.53</v>
      </c>
      <c r="H14" s="42">
        <f>H15+H16</f>
        <v>33.53</v>
      </c>
      <c r="I14" s="42">
        <v>0</v>
      </c>
      <c r="J14" s="42">
        <v>0</v>
      </c>
      <c r="K14" s="42">
        <v>0</v>
      </c>
      <c r="L14" s="42">
        <v>0</v>
      </c>
    </row>
    <row r="15" ht="19.9" customHeight="1" spans="1:12">
      <c r="A15" s="52" t="s">
        <v>174</v>
      </c>
      <c r="B15" s="52" t="s">
        <v>175</v>
      </c>
      <c r="C15" s="52" t="s">
        <v>175</v>
      </c>
      <c r="D15" s="44" t="s">
        <v>254</v>
      </c>
      <c r="E15" s="48" t="s">
        <v>255</v>
      </c>
      <c r="F15" s="45">
        <v>20.09</v>
      </c>
      <c r="G15" s="45">
        <f t="shared" si="2"/>
        <v>20.09</v>
      </c>
      <c r="H15" s="50">
        <f>'8工资福利(政府预算)'!G10</f>
        <v>20.09</v>
      </c>
      <c r="I15" s="50"/>
      <c r="J15" s="50"/>
      <c r="K15" s="50"/>
      <c r="L15" s="50"/>
    </row>
    <row r="16" ht="19.9" customHeight="1" spans="1:12">
      <c r="A16" s="52" t="s">
        <v>174</v>
      </c>
      <c r="B16" s="52" t="s">
        <v>175</v>
      </c>
      <c r="C16" s="52" t="s">
        <v>178</v>
      </c>
      <c r="D16" s="44" t="s">
        <v>256</v>
      </c>
      <c r="E16" s="48" t="s">
        <v>257</v>
      </c>
      <c r="F16" s="45">
        <v>13.44</v>
      </c>
      <c r="G16" s="45">
        <f t="shared" si="2"/>
        <v>13.44</v>
      </c>
      <c r="H16" s="50">
        <f>'8工资福利(政府预算)'!G11</f>
        <v>13.44</v>
      </c>
      <c r="I16" s="50"/>
      <c r="J16" s="50"/>
      <c r="K16" s="50"/>
      <c r="L16" s="50"/>
    </row>
    <row r="17" ht="19.9" customHeight="1" spans="1:12">
      <c r="A17" s="41" t="s">
        <v>174</v>
      </c>
      <c r="B17" s="58" t="s">
        <v>181</v>
      </c>
      <c r="C17" s="41"/>
      <c r="D17" s="40" t="s">
        <v>258</v>
      </c>
      <c r="E17" s="40" t="s">
        <v>259</v>
      </c>
      <c r="F17" s="42">
        <v>13.42205</v>
      </c>
      <c r="G17" s="42">
        <f t="shared" si="2"/>
        <v>13.42205</v>
      </c>
      <c r="H17" s="42">
        <f>H18+H19</f>
        <v>13.42205</v>
      </c>
      <c r="I17" s="42">
        <v>0</v>
      </c>
      <c r="J17" s="42">
        <v>0</v>
      </c>
      <c r="K17" s="42">
        <v>0</v>
      </c>
      <c r="L17" s="42">
        <v>0</v>
      </c>
    </row>
    <row r="18" ht="19.9" customHeight="1" spans="1:12">
      <c r="A18" s="52" t="s">
        <v>174</v>
      </c>
      <c r="B18" s="52" t="s">
        <v>181</v>
      </c>
      <c r="C18" s="52" t="s">
        <v>171</v>
      </c>
      <c r="D18" s="44" t="s">
        <v>260</v>
      </c>
      <c r="E18" s="48" t="s">
        <v>261</v>
      </c>
      <c r="F18" s="45">
        <v>0.02205</v>
      </c>
      <c r="G18" s="45">
        <f t="shared" si="2"/>
        <v>0.02205</v>
      </c>
      <c r="H18" s="50">
        <v>0.02205</v>
      </c>
      <c r="I18" s="50"/>
      <c r="J18" s="50"/>
      <c r="K18" s="50"/>
      <c r="L18" s="50"/>
    </row>
    <row r="19" ht="19.9" customHeight="1" spans="1:12">
      <c r="A19" s="52" t="s">
        <v>174</v>
      </c>
      <c r="B19" s="52" t="s">
        <v>181</v>
      </c>
      <c r="C19" s="52" t="s">
        <v>184</v>
      </c>
      <c r="D19" s="44" t="s">
        <v>262</v>
      </c>
      <c r="E19" s="48" t="s">
        <v>263</v>
      </c>
      <c r="F19" s="45">
        <v>13.4</v>
      </c>
      <c r="G19" s="45">
        <f t="shared" si="2"/>
        <v>13.4</v>
      </c>
      <c r="H19" s="50">
        <f>'8工资福利(政府预算)'!I13</f>
        <v>13.4</v>
      </c>
      <c r="I19" s="50"/>
      <c r="J19" s="50"/>
      <c r="K19" s="50"/>
      <c r="L19" s="50"/>
    </row>
    <row r="20" ht="19.9" customHeight="1" spans="1:12">
      <c r="A20" s="41" t="s">
        <v>187</v>
      </c>
      <c r="B20" s="41"/>
      <c r="C20" s="41"/>
      <c r="D20" s="40" t="s">
        <v>264</v>
      </c>
      <c r="E20" s="40" t="s">
        <v>265</v>
      </c>
      <c r="F20" s="42">
        <v>36.01</v>
      </c>
      <c r="G20" s="42">
        <f t="shared" si="2"/>
        <v>36.01</v>
      </c>
      <c r="H20" s="42">
        <f>H21+H23</f>
        <v>36.01</v>
      </c>
      <c r="I20" s="42">
        <v>0</v>
      </c>
      <c r="J20" s="42">
        <v>0</v>
      </c>
      <c r="K20" s="42">
        <v>0</v>
      </c>
      <c r="L20" s="42">
        <v>0</v>
      </c>
    </row>
    <row r="21" ht="19.9" customHeight="1" spans="1:12">
      <c r="A21" s="41" t="s">
        <v>187</v>
      </c>
      <c r="B21" s="58" t="s">
        <v>188</v>
      </c>
      <c r="C21" s="41"/>
      <c r="D21" s="40" t="s">
        <v>266</v>
      </c>
      <c r="E21" s="40" t="s">
        <v>267</v>
      </c>
      <c r="F21" s="42">
        <v>19.16</v>
      </c>
      <c r="G21" s="42">
        <f t="shared" si="2"/>
        <v>19.16</v>
      </c>
      <c r="H21" s="42">
        <f t="shared" ref="H21:H26" si="3">H22</f>
        <v>19.16</v>
      </c>
      <c r="I21" s="42">
        <v>0</v>
      </c>
      <c r="J21" s="42">
        <v>0</v>
      </c>
      <c r="K21" s="42">
        <v>0</v>
      </c>
      <c r="L21" s="42">
        <v>0</v>
      </c>
    </row>
    <row r="22" ht="19.9" customHeight="1" spans="1:12">
      <c r="A22" s="52" t="s">
        <v>187</v>
      </c>
      <c r="B22" s="52" t="s">
        <v>188</v>
      </c>
      <c r="C22" s="52" t="s">
        <v>170</v>
      </c>
      <c r="D22" s="44" t="s">
        <v>268</v>
      </c>
      <c r="E22" s="48" t="s">
        <v>269</v>
      </c>
      <c r="F22" s="45">
        <v>19.16</v>
      </c>
      <c r="G22" s="45">
        <f t="shared" si="2"/>
        <v>19.16</v>
      </c>
      <c r="H22" s="50">
        <f>'8工资福利(政府预算)'!G14</f>
        <v>19.16</v>
      </c>
      <c r="I22" s="50"/>
      <c r="J22" s="50"/>
      <c r="K22" s="50"/>
      <c r="L22" s="50"/>
    </row>
    <row r="23" ht="19.9" customHeight="1" spans="1:12">
      <c r="A23" s="41" t="s">
        <v>187</v>
      </c>
      <c r="B23" s="58" t="s">
        <v>191</v>
      </c>
      <c r="C23" s="41"/>
      <c r="D23" s="40" t="s">
        <v>270</v>
      </c>
      <c r="E23" s="40" t="s">
        <v>271</v>
      </c>
      <c r="F23" s="42">
        <v>16.85</v>
      </c>
      <c r="G23" s="42">
        <f t="shared" si="2"/>
        <v>16.85</v>
      </c>
      <c r="H23" s="42">
        <f t="shared" si="3"/>
        <v>16.85</v>
      </c>
      <c r="I23" s="42">
        <v>0</v>
      </c>
      <c r="J23" s="42">
        <v>0</v>
      </c>
      <c r="K23" s="42">
        <v>0</v>
      </c>
      <c r="L23" s="42">
        <v>0</v>
      </c>
    </row>
    <row r="24" ht="19.9" customHeight="1" spans="1:12">
      <c r="A24" s="52" t="s">
        <v>187</v>
      </c>
      <c r="B24" s="52" t="s">
        <v>191</v>
      </c>
      <c r="C24" s="52" t="s">
        <v>171</v>
      </c>
      <c r="D24" s="44" t="s">
        <v>272</v>
      </c>
      <c r="E24" s="48" t="s">
        <v>273</v>
      </c>
      <c r="F24" s="45">
        <v>16.85</v>
      </c>
      <c r="G24" s="45">
        <f t="shared" si="2"/>
        <v>16.85</v>
      </c>
      <c r="H24" s="50">
        <f>'8工资福利(政府预算)'!G15</f>
        <v>16.85</v>
      </c>
      <c r="I24" s="50"/>
      <c r="J24" s="50"/>
      <c r="K24" s="50"/>
      <c r="L24" s="50"/>
    </row>
    <row r="25" ht="19.9" customHeight="1" spans="1:12">
      <c r="A25" s="41" t="s">
        <v>196</v>
      </c>
      <c r="B25" s="41"/>
      <c r="C25" s="41"/>
      <c r="D25" s="40" t="s">
        <v>274</v>
      </c>
      <c r="E25" s="40" t="s">
        <v>275</v>
      </c>
      <c r="F25" s="42">
        <v>26.37</v>
      </c>
      <c r="G25" s="42">
        <f t="shared" si="2"/>
        <v>26.37</v>
      </c>
      <c r="H25" s="42">
        <f>H27</f>
        <v>26.37</v>
      </c>
      <c r="I25" s="42">
        <v>0</v>
      </c>
      <c r="J25" s="42">
        <v>0</v>
      </c>
      <c r="K25" s="42">
        <v>0</v>
      </c>
      <c r="L25" s="42">
        <v>0</v>
      </c>
    </row>
    <row r="26" ht="19.9" customHeight="1" spans="1:12">
      <c r="A26" s="41" t="s">
        <v>196</v>
      </c>
      <c r="B26" s="58" t="s">
        <v>184</v>
      </c>
      <c r="C26" s="41"/>
      <c r="D26" s="40" t="s">
        <v>276</v>
      </c>
      <c r="E26" s="40" t="s">
        <v>277</v>
      </c>
      <c r="F26" s="42">
        <v>26.37</v>
      </c>
      <c r="G26" s="42">
        <f t="shared" si="2"/>
        <v>26.37</v>
      </c>
      <c r="H26" s="42">
        <f t="shared" si="3"/>
        <v>26.37</v>
      </c>
      <c r="I26" s="42">
        <v>0</v>
      </c>
      <c r="J26" s="42">
        <v>0</v>
      </c>
      <c r="K26" s="42">
        <v>0</v>
      </c>
      <c r="L26" s="42">
        <v>0</v>
      </c>
    </row>
    <row r="27" ht="19.9" customHeight="1" spans="1:12">
      <c r="A27" s="52" t="s">
        <v>196</v>
      </c>
      <c r="B27" s="52" t="s">
        <v>184</v>
      </c>
      <c r="C27" s="52" t="s">
        <v>171</v>
      </c>
      <c r="D27" s="44" t="s">
        <v>278</v>
      </c>
      <c r="E27" s="48" t="s">
        <v>279</v>
      </c>
      <c r="F27" s="45">
        <v>26.37</v>
      </c>
      <c r="G27" s="45">
        <f t="shared" si="2"/>
        <v>26.37</v>
      </c>
      <c r="H27" s="50">
        <f>'8工资福利(政府预算)'!G16</f>
        <v>26.37</v>
      </c>
      <c r="I27" s="50"/>
      <c r="J27" s="50"/>
      <c r="K27" s="50"/>
      <c r="L27" s="50"/>
    </row>
    <row r="28" ht="19.9" customHeight="1" spans="1:12">
      <c r="A28" s="41" t="s">
        <v>194</v>
      </c>
      <c r="B28" s="41"/>
      <c r="C28" s="41"/>
      <c r="D28" s="40" t="s">
        <v>280</v>
      </c>
      <c r="E28" s="40" t="s">
        <v>281</v>
      </c>
      <c r="F28" s="42">
        <f>G28+L28</f>
        <v>44.916032</v>
      </c>
      <c r="G28" s="42">
        <f t="shared" si="2"/>
        <v>24.916032</v>
      </c>
      <c r="H28" s="42">
        <v>0</v>
      </c>
      <c r="I28" s="42">
        <v>0</v>
      </c>
      <c r="J28" s="42">
        <v>0</v>
      </c>
      <c r="K28" s="42">
        <v>24.916032</v>
      </c>
      <c r="L28" s="42">
        <v>20</v>
      </c>
    </row>
    <row r="29" ht="19.9" customHeight="1" spans="1:12">
      <c r="A29" s="41" t="s">
        <v>194</v>
      </c>
      <c r="B29" s="58" t="s">
        <v>171</v>
      </c>
      <c r="C29" s="41"/>
      <c r="D29" s="40" t="s">
        <v>282</v>
      </c>
      <c r="E29" s="40" t="s">
        <v>283</v>
      </c>
      <c r="F29" s="42">
        <v>44.916032</v>
      </c>
      <c r="G29" s="42">
        <f t="shared" si="2"/>
        <v>24.916032</v>
      </c>
      <c r="H29" s="42">
        <v>0</v>
      </c>
      <c r="I29" s="42">
        <v>0</v>
      </c>
      <c r="J29" s="42">
        <v>0</v>
      </c>
      <c r="K29" s="42">
        <v>24.916032</v>
      </c>
      <c r="L29" s="42">
        <v>20</v>
      </c>
    </row>
    <row r="30" ht="19.9" customHeight="1" spans="1:12">
      <c r="A30" s="52" t="s">
        <v>194</v>
      </c>
      <c r="B30" s="52" t="s">
        <v>171</v>
      </c>
      <c r="C30" s="52" t="s">
        <v>171</v>
      </c>
      <c r="D30" s="44" t="s">
        <v>284</v>
      </c>
      <c r="E30" s="48" t="s">
        <v>249</v>
      </c>
      <c r="F30" s="45">
        <v>44.916032</v>
      </c>
      <c r="G30" s="45">
        <f t="shared" si="2"/>
        <v>24.916032</v>
      </c>
      <c r="H30" s="50"/>
      <c r="I30" s="50"/>
      <c r="J30" s="50"/>
      <c r="K30" s="50">
        <v>24.916032</v>
      </c>
      <c r="L30" s="50">
        <v>20</v>
      </c>
    </row>
  </sheetData>
  <mergeCells count="12">
    <mergeCell ref="A2:L2"/>
    <mergeCell ref="A3:J3"/>
    <mergeCell ref="K3:L3"/>
    <mergeCell ref="G4:K4"/>
    <mergeCell ref="H5:J5"/>
    <mergeCell ref="D4:D6"/>
    <mergeCell ref="E4:E6"/>
    <mergeCell ref="F4:F6"/>
    <mergeCell ref="G5:G6"/>
    <mergeCell ref="K5:K6"/>
    <mergeCell ref="L4:L6"/>
    <mergeCell ref="A4:C5"/>
  </mergeCells>
  <printOptions horizontalCentered="1"/>
  <pageMargins left="0.0777777777777778" right="0.0777777777777778" top="0.0777777777777778" bottom="0.0777777777777778"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24</vt:i4>
      </vt:variant>
    </vt:vector>
  </HeadingPairs>
  <TitlesOfParts>
    <vt:vector size="24"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头上有犄角</cp:lastModifiedBy>
  <dcterms:created xsi:type="dcterms:W3CDTF">2023-04-11T01:50:00Z</dcterms:created>
  <dcterms:modified xsi:type="dcterms:W3CDTF">2023-04-11T09:02:37Z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5A35756BBC144CD285590DBFA0386007_12</vt:lpwstr>
  </property>
</Properties>
</file>