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1294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<sst xmlns="http://schemas.openxmlformats.org/spreadsheetml/2006/main" count="29" uniqueCount="29">
  <si>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省级财政2017年应负担金额</t>
  </si>
  <si>
    <t>市县名称</t>
  </si>
  <si>
    <t>应结算2017年省级财政资金</t>
  </si>
  <si>
    <t>备注</t>
  </si>
  <si>
    <t>应结算2016年新农合中央财政补助</t>
  </si>
  <si>
    <t>应结算2016年城镇居民医保中央财政补助</t>
  </si>
  <si>
    <t>中央财政2017年应负担金额</t>
  </si>
  <si>
    <t>应结算2017年度中央财政补助</t>
  </si>
  <si>
    <t>单位：万元</t>
  </si>
  <si>
    <t>归集省级结算资金金额</t>
  </si>
  <si>
    <t>中央财政2017年前三批下达资金金额</t>
  </si>
  <si>
    <t>拨市级城乡医保财政专户</t>
  </si>
  <si>
    <t>岳阳县调整前</t>
  </si>
  <si>
    <t>汨罗市调整后</t>
  </si>
  <si>
    <t>根据各县市区申报2017年度中、省补助的参保人数进行调整分配</t>
  </si>
  <si>
    <t>附件</t>
  </si>
  <si>
    <t>岳阳市2018年城乡居民医保中央和省级财政补助资金预算指标安排表</t>
  </si>
  <si>
    <t>此次提前下达中央财政补助</t>
  </si>
  <si>
    <t>此次提前下达省级财政补助</t>
  </si>
  <si>
    <t>此次调拨市县专户金额</t>
  </si>
  <si>
    <t>市本级</t>
  </si>
  <si>
    <t>汨罗市调整前</t>
  </si>
  <si>
    <t>汨罗市</t>
  </si>
  <si>
    <t>屈原管理区</t>
  </si>
  <si>
    <t>岳阳县调整后</t>
  </si>
  <si>
    <t>岳阳县</t>
  </si>
  <si>
    <t>经济技术开发区</t>
  </si>
  <si>
    <t>栏数</t>
  </si>
  <si>
    <t>市本级及所辖区小计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</si>
</sst>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  <numFmt numFmtId="186" formatCode="0_ 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1"/>
      <name val="仿宋_GB2312"/>
      <family val="3"/>
    </font>
    <font>
      <b/>
      <sz val="11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16" applyFont="1" applyFill="1" applyBorder="1" applyAlignment="1">
      <alignment horizontal="center" vertical="center" wrapText="1"/>
      <protection/>
    </xf>
    <xf numFmtId="0" fontId="5" fillId="0" borderId="3" xfId="16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16" applyFont="1" applyFill="1" applyBorder="1" applyAlignment="1">
      <alignment horizontal="center" vertical="center" wrapText="1"/>
      <protection/>
    </xf>
    <xf numFmtId="0" fontId="6" fillId="0" borderId="3" xfId="16" applyFont="1" applyFill="1" applyBorder="1" applyAlignment="1">
      <alignment horizontal="center" vertical="center" wrapText="1"/>
      <protection/>
    </xf>
    <xf numFmtId="184" fontId="5" fillId="0" borderId="1" xfId="0" applyNumberFormat="1" applyFont="1" applyFill="1" applyBorder="1" applyAlignment="1">
      <alignment horizontal="center" vertical="center" wrapText="1"/>
    </xf>
    <xf numFmtId="184" fontId="5" fillId="0" borderId="2" xfId="0" applyNumberFormat="1" applyFont="1" applyFill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84" fontId="5" fillId="0" borderId="1" xfId="16" applyNumberFormat="1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P2" sqref="P2"/>
    </sheetView>
  </sheetViews>
  <sheetFormatPr defaultColWidth="9.00390625" defaultRowHeight="14.25"/>
  <cols>
    <col min="1" max="1" width="6.875" style="0" customWidth="1"/>
    <col min="2" max="2" width="10.50390625" style="0" customWidth="1"/>
    <col min="3" max="3" width="9.625" style="0" customWidth="1"/>
    <col min="4" max="5" width="8.875" style="0" customWidth="1"/>
    <col min="6" max="6" width="9.25390625" style="1" customWidth="1"/>
    <col min="7" max="7" width="9.125" style="1" customWidth="1"/>
    <col min="8" max="8" width="8.625" style="3" customWidth="1"/>
    <col min="9" max="9" width="8.25390625" style="0" customWidth="1"/>
    <col min="10" max="10" width="9.00390625" style="3" customWidth="1"/>
    <col min="11" max="11" width="9.25390625" style="3" customWidth="1"/>
    <col min="12" max="12" width="7.75390625" style="4" customWidth="1"/>
    <col min="13" max="13" width="8.875" style="0" customWidth="1"/>
    <col min="14" max="14" width="8.00390625" style="0" customWidth="1"/>
  </cols>
  <sheetData>
    <row r="1" spans="1:7" ht="23.25" customHeight="1">
      <c r="A1" s="5" t="s">
        <v>15</v>
      </c>
      <c r="F1" s="2"/>
      <c r="G1" s="2"/>
    </row>
    <row r="2" spans="1:14" ht="54.7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7"/>
      <c r="B3" s="7"/>
      <c r="C3" s="7"/>
      <c r="D3" s="7"/>
      <c r="E3" s="7"/>
      <c r="F3" s="7"/>
      <c r="G3" s="7"/>
      <c r="H3" s="8"/>
      <c r="I3" s="7"/>
      <c r="J3" s="8"/>
      <c r="K3" s="8"/>
      <c r="L3" s="9"/>
      <c r="M3" s="33" t="s">
        <v>8</v>
      </c>
      <c r="N3" s="33"/>
    </row>
    <row r="4" spans="1:14" ht="83.25" customHeight="1">
      <c r="A4" s="16" t="s">
        <v>1</v>
      </c>
      <c r="B4" s="17"/>
      <c r="C4" s="31" t="s">
        <v>6</v>
      </c>
      <c r="D4" s="31" t="s">
        <v>4</v>
      </c>
      <c r="E4" s="31" t="s">
        <v>5</v>
      </c>
      <c r="F4" s="32" t="s">
        <v>10</v>
      </c>
      <c r="G4" s="32" t="s">
        <v>7</v>
      </c>
      <c r="H4" s="13" t="s">
        <v>0</v>
      </c>
      <c r="I4" s="13" t="s">
        <v>2</v>
      </c>
      <c r="J4" s="13" t="s">
        <v>17</v>
      </c>
      <c r="K4" s="13" t="s">
        <v>18</v>
      </c>
      <c r="L4" s="13" t="s">
        <v>9</v>
      </c>
      <c r="M4" s="13" t="s">
        <v>19</v>
      </c>
      <c r="N4" s="31" t="s">
        <v>3</v>
      </c>
    </row>
    <row r="5" spans="1:14" s="1" customFormat="1" ht="24" customHeight="1">
      <c r="A5" s="14" t="s">
        <v>27</v>
      </c>
      <c r="B5" s="15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/>
    </row>
    <row r="6" spans="1:14" ht="30" customHeight="1">
      <c r="A6" s="11" t="s">
        <v>28</v>
      </c>
      <c r="B6" s="12"/>
      <c r="C6" s="28">
        <v>16638</v>
      </c>
      <c r="D6" s="28">
        <v>-395.6</v>
      </c>
      <c r="E6" s="28">
        <v>-915.3639999999996</v>
      </c>
      <c r="F6" s="28">
        <v>15737</v>
      </c>
      <c r="G6" s="28">
        <v>-410</v>
      </c>
      <c r="H6" s="28">
        <v>2986.1</v>
      </c>
      <c r="I6" s="28">
        <v>-254.1</v>
      </c>
      <c r="J6" s="28">
        <v>16950</v>
      </c>
      <c r="K6" s="28">
        <v>2135</v>
      </c>
      <c r="L6" s="28">
        <v>2652</v>
      </c>
      <c r="M6" s="28">
        <v>16433</v>
      </c>
      <c r="N6" s="24"/>
    </row>
    <row r="7" spans="1:14" ht="51" customHeight="1">
      <c r="A7" s="11" t="s">
        <v>20</v>
      </c>
      <c r="B7" s="12"/>
      <c r="C7" s="18">
        <v>16638</v>
      </c>
      <c r="D7" s="18">
        <v>-395.6</v>
      </c>
      <c r="E7" s="18">
        <v>-915.3639999999996</v>
      </c>
      <c r="F7" s="19">
        <v>15737</v>
      </c>
      <c r="G7" s="19">
        <v>-410</v>
      </c>
      <c r="H7" s="20">
        <v>2986.1</v>
      </c>
      <c r="I7" s="20">
        <v>-254.1</v>
      </c>
      <c r="J7" s="20">
        <v>16950</v>
      </c>
      <c r="K7" s="20">
        <v>2135</v>
      </c>
      <c r="L7" s="20">
        <v>2652</v>
      </c>
      <c r="M7" s="20">
        <v>16433</v>
      </c>
      <c r="N7" s="10" t="s">
        <v>11</v>
      </c>
    </row>
    <row r="8" spans="1:14" ht="24.75" customHeight="1">
      <c r="A8" s="29" t="s">
        <v>21</v>
      </c>
      <c r="B8" s="29"/>
      <c r="C8" s="18">
        <v>16070.1</v>
      </c>
      <c r="D8" s="18">
        <v>-187.5</v>
      </c>
      <c r="E8" s="18">
        <v>-184.60799999999972</v>
      </c>
      <c r="F8" s="19">
        <v>16574</v>
      </c>
      <c r="G8" s="19">
        <v>-876</v>
      </c>
      <c r="H8" s="20">
        <v>8371.4</v>
      </c>
      <c r="I8" s="20"/>
      <c r="J8" s="20">
        <v>15870</v>
      </c>
      <c r="K8" s="20">
        <v>6697</v>
      </c>
      <c r="L8" s="20">
        <v>5151</v>
      </c>
      <c r="M8" s="20">
        <v>17416</v>
      </c>
      <c r="N8" s="25" t="s">
        <v>14</v>
      </c>
    </row>
    <row r="9" spans="1:14" ht="24" customHeight="1">
      <c r="A9" s="21" t="s">
        <v>13</v>
      </c>
      <c r="B9" s="22" t="s">
        <v>22</v>
      </c>
      <c r="C9" s="18">
        <f>551093/622869*C8</f>
        <v>14218.270004286614</v>
      </c>
      <c r="D9" s="18">
        <f aca="true" t="shared" si="0" ref="D9:M9">551093/622869*D8</f>
        <v>-165.89353058187194</v>
      </c>
      <c r="E9" s="18">
        <f t="shared" si="0"/>
        <v>-163.3347887661769</v>
      </c>
      <c r="F9" s="18">
        <f t="shared" si="0"/>
        <v>14664.103337941044</v>
      </c>
      <c r="G9" s="18">
        <f t="shared" si="0"/>
        <v>-775.0545748785057</v>
      </c>
      <c r="H9" s="18">
        <f t="shared" si="0"/>
        <v>7406.725876869775</v>
      </c>
      <c r="I9" s="18"/>
      <c r="J9" s="18">
        <f t="shared" si="0"/>
        <v>14041.228428449642</v>
      </c>
      <c r="K9" s="18">
        <f t="shared" si="0"/>
        <v>5925.274529636247</v>
      </c>
      <c r="L9" s="18">
        <f t="shared" si="0"/>
        <v>4557.427072145186</v>
      </c>
      <c r="M9" s="18">
        <f t="shared" si="0"/>
        <v>15409.075885940703</v>
      </c>
      <c r="N9" s="26"/>
    </row>
    <row r="10" spans="1:14" ht="24" customHeight="1">
      <c r="A10" s="21"/>
      <c r="B10" s="23" t="s">
        <v>23</v>
      </c>
      <c r="C10" s="18">
        <f>71776/622869*C8</f>
        <v>1851.8299957133843</v>
      </c>
      <c r="D10" s="18">
        <f aca="true" t="shared" si="1" ref="D10:M10">71776/622869*D8</f>
        <v>-21.60646941812805</v>
      </c>
      <c r="E10" s="18">
        <f t="shared" si="1"/>
        <v>-21.27321123382281</v>
      </c>
      <c r="F10" s="18">
        <f t="shared" si="1"/>
        <v>1909.896662058956</v>
      </c>
      <c r="G10" s="18">
        <f t="shared" si="1"/>
        <v>-100.94542512149424</v>
      </c>
      <c r="H10" s="18">
        <f t="shared" si="1"/>
        <v>964.6741231302248</v>
      </c>
      <c r="I10" s="18"/>
      <c r="J10" s="18">
        <f t="shared" si="1"/>
        <v>1828.771571550358</v>
      </c>
      <c r="K10" s="18">
        <f t="shared" si="1"/>
        <v>771.7254703637523</v>
      </c>
      <c r="L10" s="18">
        <f t="shared" si="1"/>
        <v>593.5729278548138</v>
      </c>
      <c r="M10" s="18">
        <f t="shared" si="1"/>
        <v>2006.9241140592965</v>
      </c>
      <c r="N10" s="26"/>
    </row>
    <row r="11" spans="1:14" ht="24" customHeight="1">
      <c r="A11" s="30" t="s">
        <v>12</v>
      </c>
      <c r="B11" s="30"/>
      <c r="C11" s="18">
        <v>18138.8</v>
      </c>
      <c r="D11" s="18">
        <v>-243.70000000000073</v>
      </c>
      <c r="E11" s="18">
        <v>-216.97599999999989</v>
      </c>
      <c r="F11" s="19">
        <v>18539</v>
      </c>
      <c r="G11" s="19">
        <v>-860.9</v>
      </c>
      <c r="H11" s="20">
        <v>10798.9</v>
      </c>
      <c r="I11" s="20"/>
      <c r="J11" s="20">
        <v>18047</v>
      </c>
      <c r="K11" s="20">
        <v>8639</v>
      </c>
      <c r="L11" s="20">
        <v>2511</v>
      </c>
      <c r="M11" s="20">
        <v>24175</v>
      </c>
      <c r="N11" s="26"/>
    </row>
    <row r="12" spans="1:14" ht="24" customHeight="1">
      <c r="A12" s="21" t="s">
        <v>24</v>
      </c>
      <c r="B12" s="22" t="s">
        <v>25</v>
      </c>
      <c r="C12" s="18">
        <f>618828/703052*C11</f>
        <v>15965.813803815365</v>
      </c>
      <c r="D12" s="18">
        <f aca="true" t="shared" si="2" ref="D12:M12">618828/703052*D11</f>
        <v>-214.50530487076412</v>
      </c>
      <c r="E12" s="18">
        <f t="shared" si="2"/>
        <v>-190.9827781273646</v>
      </c>
      <c r="F12" s="18">
        <f t="shared" si="2"/>
        <v>16318.070771436538</v>
      </c>
      <c r="G12" s="18">
        <f t="shared" si="2"/>
        <v>-757.7661754749294</v>
      </c>
      <c r="H12" s="18">
        <f t="shared" si="2"/>
        <v>9505.216810705326</v>
      </c>
      <c r="I12" s="18"/>
      <c r="J12" s="18">
        <f t="shared" si="2"/>
        <v>15885.011231032699</v>
      </c>
      <c r="K12" s="18">
        <f t="shared" si="2"/>
        <v>7604.067824286113</v>
      </c>
      <c r="L12" s="18">
        <f t="shared" si="2"/>
        <v>2210.1880202317893</v>
      </c>
      <c r="M12" s="18">
        <f t="shared" si="2"/>
        <v>21278.89103508702</v>
      </c>
      <c r="N12" s="26"/>
    </row>
    <row r="13" spans="1:14" ht="34.5" customHeight="1">
      <c r="A13" s="21"/>
      <c r="B13" s="22" t="s">
        <v>26</v>
      </c>
      <c r="C13" s="18">
        <f>84224/703052*C11</f>
        <v>2172.986196184635</v>
      </c>
      <c r="D13" s="18">
        <f aca="true" t="shared" si="3" ref="D13:M13">84224/703052*D11</f>
        <v>-29.194695129236617</v>
      </c>
      <c r="E13" s="18">
        <f t="shared" si="3"/>
        <v>-25.993221872635296</v>
      </c>
      <c r="F13" s="18">
        <f t="shared" si="3"/>
        <v>2220.9292285634633</v>
      </c>
      <c r="G13" s="18">
        <f t="shared" si="3"/>
        <v>-103.1338245250707</v>
      </c>
      <c r="H13" s="18">
        <f t="shared" si="3"/>
        <v>1293.6831892946752</v>
      </c>
      <c r="I13" s="18"/>
      <c r="J13" s="18">
        <f t="shared" si="3"/>
        <v>2161.988768967303</v>
      </c>
      <c r="K13" s="18">
        <f t="shared" si="3"/>
        <v>1034.9321757138875</v>
      </c>
      <c r="L13" s="18">
        <f t="shared" si="3"/>
        <v>300.8119797682106</v>
      </c>
      <c r="M13" s="18">
        <f t="shared" si="3"/>
        <v>2896.1089649129794</v>
      </c>
      <c r="N13" s="27"/>
    </row>
    <row r="14" ht="12.75" customHeight="1"/>
    <row r="15" s="1" customFormat="1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s="1" customFormat="1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s="1" customFormat="1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s="1" customFormat="1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mergeCells count="11">
    <mergeCell ref="A4:B4"/>
    <mergeCell ref="A6:B6"/>
    <mergeCell ref="A2:N2"/>
    <mergeCell ref="A5:B5"/>
    <mergeCell ref="M3:N3"/>
    <mergeCell ref="N8:N13"/>
    <mergeCell ref="A7:B7"/>
    <mergeCell ref="A8:B8"/>
    <mergeCell ref="A9:A10"/>
    <mergeCell ref="A11:B11"/>
    <mergeCell ref="A12:A13"/>
  </mergeCells>
  <printOptions horizontalCentered="1"/>
  <pageMargins left="0.6692913385826772" right="0.669291338582677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严德勇 10.104.98.212</dc:creator>
  <cp:keywords/>
  <dc:description/>
  <cp:lastModifiedBy>文印员2 10.105.113.242</cp:lastModifiedBy>
  <cp:lastPrinted>2018-01-08T00:28:14Z</cp:lastPrinted>
  <dcterms:created xsi:type="dcterms:W3CDTF">2017-12-13T02:57:10Z</dcterms:created>
  <dcterms:modified xsi:type="dcterms:W3CDTF">2018-01-08T00:28:16Z</dcterms:modified>
  <cp:category/>
  <cp:version/>
  <cp:contentType/>
  <cp:contentStatus/>
</cp:coreProperties>
</file>