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5476" windowWidth="3990" windowHeight="7890" firstSheet="1" activeTab="5"/>
  </bookViews>
  <sheets>
    <sheet name="附件12018年中央重大公卫服务项目补助资金总表" sheetId="1" r:id="rId1"/>
    <sheet name="附件2免疫规划" sheetId="2" r:id="rId2"/>
    <sheet name="附件3艾滋病防治" sheetId="3" r:id="rId3"/>
    <sheet name="附件4结核病防治" sheetId="4" r:id="rId4"/>
    <sheet name="附件5精神病慢病" sheetId="5" r:id="rId5"/>
    <sheet name="附件6血吸虫病" sheetId="6" r:id="rId6"/>
  </sheets>
  <definedNames/>
  <calcPr fullCalcOnLoad="1"/>
</workbook>
</file>

<file path=xl/sharedStrings.xml><?xml version="1.0" encoding="utf-8"?>
<sst xmlns="http://schemas.openxmlformats.org/spreadsheetml/2006/main" count="142" uniqueCount="109">
  <si>
    <t>岳阳楼区</t>
  </si>
  <si>
    <t>君山区</t>
  </si>
  <si>
    <t>云溪区</t>
  </si>
  <si>
    <t>南湖新区</t>
  </si>
  <si>
    <t>备注</t>
  </si>
  <si>
    <t>屈原管理区</t>
  </si>
  <si>
    <t>扩大免疫规划</t>
  </si>
  <si>
    <t>艾滋病防治</t>
  </si>
  <si>
    <t>结核病防治</t>
  </si>
  <si>
    <t>合  计</t>
  </si>
  <si>
    <t>市血防办</t>
  </si>
  <si>
    <t>市疾控中心</t>
  </si>
  <si>
    <t>合计</t>
  </si>
  <si>
    <t>麻疹监测</t>
  </si>
  <si>
    <t>哨点监测
（乙肝/流脑/乙脑）</t>
  </si>
  <si>
    <t>补充免疫和查漏补种</t>
  </si>
  <si>
    <t>疫苗注射器采购</t>
  </si>
  <si>
    <t>能力建设</t>
  </si>
  <si>
    <t>备注</t>
  </si>
  <si>
    <t>市本级及所辖区小计</t>
  </si>
  <si>
    <t>市本级</t>
  </si>
  <si>
    <t>岳阳市小计</t>
  </si>
  <si>
    <t>岳阳市疾控中心</t>
  </si>
  <si>
    <t>岳阳楼区</t>
  </si>
  <si>
    <t>君山区</t>
  </si>
  <si>
    <t>云溪区</t>
  </si>
  <si>
    <t>哨点监测</t>
  </si>
  <si>
    <t>性病防治</t>
  </si>
  <si>
    <t>针具交换</t>
  </si>
  <si>
    <t>戒毒药物治疗</t>
  </si>
  <si>
    <t>随访管理</t>
  </si>
  <si>
    <t>国家艾滋病防治示范区</t>
  </si>
  <si>
    <t>检测设备更新</t>
  </si>
  <si>
    <t>抗病毒治疗药品</t>
  </si>
  <si>
    <t>试剂</t>
  </si>
  <si>
    <t>中医药防治艾滋病</t>
  </si>
  <si>
    <t>艾滋病防治血液安全</t>
  </si>
  <si>
    <t>结核病防治</t>
  </si>
  <si>
    <t>农村癫痫防治</t>
  </si>
  <si>
    <t>死因监测</t>
  </si>
  <si>
    <t>心脑血管报告</t>
  </si>
  <si>
    <t>贫困地区农村中小学校营养改善计划监测评估与食物监测</t>
  </si>
  <si>
    <t>中国成人慢病与营养监测</t>
  </si>
  <si>
    <t>学生常见病及健康危险因素监测</t>
  </si>
  <si>
    <t>心血管筛查干预</t>
  </si>
  <si>
    <t>国家慢病示范区</t>
  </si>
  <si>
    <t>农村癌症早诊早治</t>
  </si>
  <si>
    <t>城市癌症早诊早治（非小细胞肺癌）</t>
  </si>
  <si>
    <t>肿瘤随访登记</t>
  </si>
  <si>
    <t>宣教培训</t>
  </si>
  <si>
    <t>渔船民定点检测</t>
  </si>
  <si>
    <t>疫情监测点疫情监测</t>
  </si>
  <si>
    <t>市中医院</t>
  </si>
  <si>
    <t>市妇保院</t>
  </si>
  <si>
    <t>市中心血站</t>
  </si>
  <si>
    <t>市康复医院</t>
  </si>
  <si>
    <t>市一医院</t>
  </si>
  <si>
    <t>单位：万元</t>
  </si>
  <si>
    <t>岳阳市疾控中心5万</t>
  </si>
  <si>
    <t>口腔医院37.44万</t>
  </si>
  <si>
    <t>建新农场血防办38万</t>
  </si>
  <si>
    <t>市 本 级</t>
  </si>
  <si>
    <t>单位：万元</t>
  </si>
  <si>
    <t>2018年中央补助血吸虫病防治资金分配明细表</t>
  </si>
  <si>
    <t>原血防办机构撤销，部分职能并入卫计委血防科，款拨市卫计委</t>
  </si>
  <si>
    <t>小   计</t>
  </si>
  <si>
    <t>市本级及所辖区合计</t>
  </si>
  <si>
    <t>附件1</t>
  </si>
  <si>
    <t>2018年中央重大公共卫生服务项目补助资金安排表</t>
  </si>
  <si>
    <t>县（市）区及相关
单位名称</t>
  </si>
  <si>
    <t>经济技术开发区</t>
  </si>
  <si>
    <t>精神卫生和慢性非传染性疾病
预防</t>
  </si>
  <si>
    <t>血吸虫病
防治</t>
  </si>
  <si>
    <t>附件2</t>
  </si>
  <si>
    <t>2018年中央补助扩大国家免疫规划资金分配明细表</t>
  </si>
  <si>
    <t>AFP监测</t>
  </si>
  <si>
    <t>AEFI监测</t>
  </si>
  <si>
    <t>县（市）区</t>
  </si>
  <si>
    <t>市本级及所辖区
小计</t>
  </si>
  <si>
    <t>附件3</t>
  </si>
  <si>
    <t>2018年中央补助艾滋病防治资金分配明细表</t>
  </si>
  <si>
    <t>县（市）区</t>
  </si>
  <si>
    <t>岳阳市中医医院30万（中医药防治艾滋病）；岳阳市中心血站105万（艾滋病防治血液安全）；岳阳市疾控中心44万（哨点监测6万，性病防治1万，综合防治7万，设备更新30万）；岳阳市康复医院（戒毒药物治疗）6.5万；岳阳市妇幼保健院（母婴阻断）9.71万</t>
  </si>
  <si>
    <t>母婴
阻断</t>
  </si>
  <si>
    <t>综合
防治</t>
  </si>
  <si>
    <t>能力
建设</t>
  </si>
  <si>
    <t>附件4</t>
  </si>
  <si>
    <t>2018年中央补助结核病防治资金分配明细表</t>
  </si>
  <si>
    <t>经济技术开发区</t>
  </si>
  <si>
    <t>备  注</t>
  </si>
  <si>
    <t>附件5</t>
  </si>
  <si>
    <t>2018年中央补助精神卫生和慢性非传染性疾病防治资金分配明细表</t>
  </si>
  <si>
    <t>市本级及所
辖区小计</t>
  </si>
  <si>
    <t>岳阳市疾控中心40.08万（死因监测2万，中国成人慢病与营养监测12万,脑卒中项目5.76万，严重精神障碍管理治疗）20.32万（其中培训经费14.32万）；岳阳市一人民医院86万（脑卒中项目）</t>
  </si>
  <si>
    <t>含岳阳市口腔医院37.44万（口腔项目）</t>
  </si>
  <si>
    <t>屈原管理区</t>
  </si>
  <si>
    <t>严重
精神
障碍
管理
治疗</t>
  </si>
  <si>
    <t>脑卒中
项目</t>
  </si>
  <si>
    <t>口腔
项目</t>
  </si>
  <si>
    <t>附件6</t>
  </si>
  <si>
    <t>灭螺、化疗
药品等物资
采购</t>
  </si>
  <si>
    <t>岳阳市血防办20万（宣教培训10万，疫情监测10万），岳阳市疾控中心（宣教培训）10万。</t>
  </si>
  <si>
    <t>经济技术开发区</t>
  </si>
  <si>
    <t>南湖新区</t>
  </si>
  <si>
    <t>屈原管理区</t>
  </si>
  <si>
    <t>含建新农场血防办38万（查灭螺与查治病21万，宣教培训7万,疫情监测10万）</t>
  </si>
  <si>
    <t>查灭螺与
查治病</t>
  </si>
  <si>
    <t>查灭螺（灭蚴）300元/万m²(不足1万元算1万元)；查治病10元/人次(不足1万元算1万元)；宣教培训市级单位10万元/个，传播控制联系点县10万元/个，传播控制非联系点县7万元/个，传播阻断县与消除县5万元/个；渔船民定点检测点10万元/个；疫情监测点10万元/个（慈利县5万元/个）</t>
  </si>
  <si>
    <t xml:space="preserve">单位：万元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</si>
</sst>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sz val="16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7" fontId="3" fillId="0" borderId="0" xfId="0" applyNumberFormat="1" applyFont="1" applyFill="1" applyBorder="1" applyAlignment="1">
      <alignment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76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176" fontId="32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right"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176" fontId="34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178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7" fontId="37" fillId="0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177" fontId="37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4.625" style="0" customWidth="1"/>
    <col min="2" max="2" width="17.375" style="0" customWidth="1"/>
    <col min="3" max="3" width="12.125" style="0" customWidth="1"/>
    <col min="4" max="4" width="13.875" style="0" customWidth="1"/>
    <col min="5" max="6" width="11.75390625" style="0" customWidth="1"/>
    <col min="7" max="7" width="11.00390625" style="0" customWidth="1"/>
    <col min="8" max="8" width="16.125" style="0" customWidth="1"/>
    <col min="9" max="9" width="29.25390625" style="0" customWidth="1"/>
  </cols>
  <sheetData>
    <row r="1" spans="1:2" ht="20.25" customHeight="1">
      <c r="A1" s="18" t="s">
        <v>67</v>
      </c>
      <c r="B1" s="18"/>
    </row>
    <row r="2" spans="1:9" ht="45" customHeight="1">
      <c r="A2" s="19" t="s">
        <v>68</v>
      </c>
      <c r="B2" s="19"/>
      <c r="C2" s="19"/>
      <c r="D2" s="19"/>
      <c r="E2" s="19"/>
      <c r="F2" s="19"/>
      <c r="G2" s="19"/>
      <c r="H2" s="19"/>
      <c r="I2" s="19"/>
    </row>
    <row r="3" spans="1:9" ht="16.5" customHeight="1">
      <c r="A3" s="20"/>
      <c r="B3" s="20"/>
      <c r="C3" s="20"/>
      <c r="D3" s="20"/>
      <c r="E3" s="20"/>
      <c r="F3" s="20"/>
      <c r="G3" s="20"/>
      <c r="H3" s="20"/>
      <c r="I3" s="21" t="s">
        <v>57</v>
      </c>
    </row>
    <row r="4" spans="1:9" s="1" customFormat="1" ht="46.5" customHeight="1">
      <c r="A4" s="26" t="s">
        <v>69</v>
      </c>
      <c r="B4" s="26"/>
      <c r="C4" s="22" t="s">
        <v>9</v>
      </c>
      <c r="D4" s="22" t="s">
        <v>6</v>
      </c>
      <c r="E4" s="22" t="s">
        <v>7</v>
      </c>
      <c r="F4" s="22" t="s">
        <v>8</v>
      </c>
      <c r="G4" s="22" t="s">
        <v>72</v>
      </c>
      <c r="H4" s="22" t="s">
        <v>71</v>
      </c>
      <c r="I4" s="22" t="s">
        <v>4</v>
      </c>
    </row>
    <row r="5" spans="1:9" s="25" customFormat="1" ht="27" customHeight="1">
      <c r="A5" s="27" t="s">
        <v>66</v>
      </c>
      <c r="B5" s="28"/>
      <c r="C5" s="24">
        <f aca="true" t="shared" si="0" ref="C5:H5">C16+C17+C18+C19</f>
        <v>1247.3700000000001</v>
      </c>
      <c r="D5" s="24">
        <f t="shared" si="0"/>
        <v>56</v>
      </c>
      <c r="E5" s="24">
        <f t="shared" si="0"/>
        <v>367.64000000000004</v>
      </c>
      <c r="F5" s="24">
        <f t="shared" si="0"/>
        <v>31.3</v>
      </c>
      <c r="G5" s="24">
        <f t="shared" si="0"/>
        <v>555</v>
      </c>
      <c r="H5" s="24">
        <f t="shared" si="0"/>
        <v>237.43</v>
      </c>
      <c r="I5" s="23"/>
    </row>
    <row r="6" spans="1:9" s="25" customFormat="1" ht="39" customHeight="1">
      <c r="A6" s="29" t="s">
        <v>61</v>
      </c>
      <c r="B6" s="24" t="s">
        <v>10</v>
      </c>
      <c r="C6" s="24">
        <f aca="true" t="shared" si="1" ref="C6:C19">SUM(D6:H6)</f>
        <v>20</v>
      </c>
      <c r="D6" s="24"/>
      <c r="E6" s="24"/>
      <c r="F6" s="24"/>
      <c r="G6" s="24">
        <v>20</v>
      </c>
      <c r="H6" s="24"/>
      <c r="I6" s="23" t="s">
        <v>64</v>
      </c>
    </row>
    <row r="7" spans="1:9" s="25" customFormat="1" ht="23.25" customHeight="1">
      <c r="A7" s="28"/>
      <c r="B7" s="24" t="s">
        <v>56</v>
      </c>
      <c r="C7" s="24">
        <f t="shared" si="1"/>
        <v>86</v>
      </c>
      <c r="D7" s="24"/>
      <c r="E7" s="24"/>
      <c r="F7" s="24"/>
      <c r="G7" s="24"/>
      <c r="H7" s="24">
        <v>86</v>
      </c>
      <c r="I7" s="23"/>
    </row>
    <row r="8" spans="1:9" s="25" customFormat="1" ht="23.25" customHeight="1">
      <c r="A8" s="28"/>
      <c r="B8" s="24" t="s">
        <v>52</v>
      </c>
      <c r="C8" s="24">
        <f t="shared" si="1"/>
        <v>30</v>
      </c>
      <c r="D8" s="24"/>
      <c r="E8" s="24">
        <v>30</v>
      </c>
      <c r="F8" s="24"/>
      <c r="G8" s="24"/>
      <c r="H8" s="24"/>
      <c r="I8" s="23"/>
    </row>
    <row r="9" spans="1:9" s="25" customFormat="1" ht="23.25" customHeight="1">
      <c r="A9" s="28"/>
      <c r="B9" s="24" t="s">
        <v>53</v>
      </c>
      <c r="C9" s="24">
        <f t="shared" si="1"/>
        <v>9.71</v>
      </c>
      <c r="D9" s="24"/>
      <c r="E9" s="24">
        <v>9.71</v>
      </c>
      <c r="F9" s="24"/>
      <c r="G9" s="24"/>
      <c r="H9" s="24"/>
      <c r="I9" s="23"/>
    </row>
    <row r="10" spans="1:9" s="25" customFormat="1" ht="23.25" customHeight="1">
      <c r="A10" s="28"/>
      <c r="B10" s="24" t="s">
        <v>55</v>
      </c>
      <c r="C10" s="24">
        <f t="shared" si="1"/>
        <v>6.5</v>
      </c>
      <c r="D10" s="24"/>
      <c r="E10" s="24">
        <v>6.5</v>
      </c>
      <c r="F10" s="24"/>
      <c r="G10" s="24"/>
      <c r="H10" s="24"/>
      <c r="I10" s="23"/>
    </row>
    <row r="11" spans="1:9" s="25" customFormat="1" ht="23.25" customHeight="1">
      <c r="A11" s="28"/>
      <c r="B11" s="24" t="s">
        <v>54</v>
      </c>
      <c r="C11" s="24">
        <f t="shared" si="1"/>
        <v>105</v>
      </c>
      <c r="D11" s="24"/>
      <c r="E11" s="24">
        <v>105</v>
      </c>
      <c r="F11" s="24"/>
      <c r="G11" s="24"/>
      <c r="H11" s="24"/>
      <c r="I11" s="23"/>
    </row>
    <row r="12" spans="1:9" s="25" customFormat="1" ht="23.25" customHeight="1">
      <c r="A12" s="28"/>
      <c r="B12" s="24" t="s">
        <v>11</v>
      </c>
      <c r="C12" s="24">
        <f t="shared" si="1"/>
        <v>111.08</v>
      </c>
      <c r="D12" s="24">
        <v>12</v>
      </c>
      <c r="E12" s="24">
        <v>44</v>
      </c>
      <c r="F12" s="24">
        <v>5</v>
      </c>
      <c r="G12" s="24">
        <v>10</v>
      </c>
      <c r="H12" s="24">
        <v>40.08</v>
      </c>
      <c r="I12" s="23"/>
    </row>
    <row r="13" spans="1:9" s="25" customFormat="1" ht="23.25" customHeight="1">
      <c r="A13" s="27" t="s">
        <v>70</v>
      </c>
      <c r="B13" s="28"/>
      <c r="C13" s="24">
        <f t="shared" si="1"/>
        <v>27.909999999999997</v>
      </c>
      <c r="D13" s="24"/>
      <c r="E13" s="24"/>
      <c r="F13" s="24">
        <v>7.15</v>
      </c>
      <c r="G13" s="24">
        <v>18</v>
      </c>
      <c r="H13" s="24">
        <v>2.76</v>
      </c>
      <c r="I13" s="23"/>
    </row>
    <row r="14" spans="1:9" s="25" customFormat="1" ht="23.25" customHeight="1">
      <c r="A14" s="27" t="s">
        <v>3</v>
      </c>
      <c r="B14" s="28"/>
      <c r="C14" s="24">
        <f t="shared" si="1"/>
        <v>43</v>
      </c>
      <c r="D14" s="24"/>
      <c r="E14" s="24"/>
      <c r="F14" s="24"/>
      <c r="G14" s="24">
        <v>43</v>
      </c>
      <c r="H14" s="24"/>
      <c r="I14" s="23"/>
    </row>
    <row r="15" spans="1:9" s="25" customFormat="1" ht="23.25" customHeight="1">
      <c r="A15" s="27" t="s">
        <v>5</v>
      </c>
      <c r="B15" s="28"/>
      <c r="C15" s="24">
        <f t="shared" si="1"/>
        <v>55.65</v>
      </c>
      <c r="D15" s="24"/>
      <c r="E15" s="24"/>
      <c r="F15" s="24">
        <v>7.15</v>
      </c>
      <c r="G15" s="24">
        <v>47</v>
      </c>
      <c r="H15" s="24">
        <v>1.5</v>
      </c>
      <c r="I15" s="23"/>
    </row>
    <row r="16" spans="1:9" s="25" customFormat="1" ht="23.25" customHeight="1">
      <c r="A16" s="27" t="s">
        <v>65</v>
      </c>
      <c r="B16" s="28"/>
      <c r="C16" s="24">
        <f aca="true" t="shared" si="2" ref="C16:H16">SUM(C6:C15)</f>
        <v>494.85</v>
      </c>
      <c r="D16" s="24">
        <f t="shared" si="2"/>
        <v>12</v>
      </c>
      <c r="E16" s="24">
        <f t="shared" si="2"/>
        <v>195.21</v>
      </c>
      <c r="F16" s="24">
        <f t="shared" si="2"/>
        <v>19.3</v>
      </c>
      <c r="G16" s="24">
        <f t="shared" si="2"/>
        <v>138</v>
      </c>
      <c r="H16" s="24">
        <f t="shared" si="2"/>
        <v>130.34</v>
      </c>
      <c r="I16" s="23"/>
    </row>
    <row r="17" spans="1:9" s="25" customFormat="1" ht="23.25" customHeight="1">
      <c r="A17" s="27" t="s">
        <v>0</v>
      </c>
      <c r="B17" s="28"/>
      <c r="C17" s="24">
        <f>SUM(D17:H17)</f>
        <v>345.21000000000004</v>
      </c>
      <c r="D17" s="24">
        <v>10</v>
      </c>
      <c r="E17" s="24">
        <v>130.61</v>
      </c>
      <c r="F17" s="24">
        <v>5</v>
      </c>
      <c r="G17" s="24">
        <v>99</v>
      </c>
      <c r="H17" s="24">
        <v>100.6</v>
      </c>
      <c r="I17" s="23" t="s">
        <v>59</v>
      </c>
    </row>
    <row r="18" spans="1:9" s="25" customFormat="1" ht="23.25" customHeight="1">
      <c r="A18" s="27" t="s">
        <v>1</v>
      </c>
      <c r="B18" s="28"/>
      <c r="C18" s="24">
        <f t="shared" si="1"/>
        <v>290.16999999999996</v>
      </c>
      <c r="D18" s="24">
        <v>8</v>
      </c>
      <c r="E18" s="24">
        <v>14.46</v>
      </c>
      <c r="F18" s="24">
        <v>4</v>
      </c>
      <c r="G18" s="24">
        <v>260</v>
      </c>
      <c r="H18" s="24">
        <v>3.71</v>
      </c>
      <c r="I18" s="23" t="s">
        <v>60</v>
      </c>
    </row>
    <row r="19" spans="1:9" s="25" customFormat="1" ht="23.25" customHeight="1">
      <c r="A19" s="27" t="s">
        <v>2</v>
      </c>
      <c r="B19" s="28"/>
      <c r="C19" s="24">
        <f t="shared" si="1"/>
        <v>117.14</v>
      </c>
      <c r="D19" s="24">
        <v>26</v>
      </c>
      <c r="E19" s="24">
        <v>27.36</v>
      </c>
      <c r="F19" s="24">
        <v>3</v>
      </c>
      <c r="G19" s="24">
        <v>58</v>
      </c>
      <c r="H19" s="24">
        <v>2.78</v>
      </c>
      <c r="I19" s="23"/>
    </row>
    <row r="20" ht="30.75" customHeight="1"/>
    <row r="21" ht="30.75" customHeight="1"/>
  </sheetData>
  <sheetProtection/>
  <mergeCells count="12">
    <mergeCell ref="A18:B18"/>
    <mergeCell ref="A19:B19"/>
    <mergeCell ref="A13:B13"/>
    <mergeCell ref="A14:B14"/>
    <mergeCell ref="A15:B15"/>
    <mergeCell ref="A16:B16"/>
    <mergeCell ref="A5:B5"/>
    <mergeCell ref="A6:A12"/>
    <mergeCell ref="A17:B17"/>
    <mergeCell ref="A4:B4"/>
    <mergeCell ref="A1:B1"/>
    <mergeCell ref="A2:I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9" sqref="B9"/>
    </sheetView>
  </sheetViews>
  <sheetFormatPr defaultColWidth="9.00390625" defaultRowHeight="20.25" customHeight="1"/>
  <cols>
    <col min="1" max="1" width="21.50390625" style="2" customWidth="1"/>
    <col min="2" max="2" width="10.75390625" style="3" customWidth="1"/>
    <col min="3" max="5" width="10.75390625" style="4" customWidth="1"/>
    <col min="6" max="6" width="12.50390625" style="4" customWidth="1"/>
    <col min="7" max="7" width="13.375" style="4" customWidth="1"/>
    <col min="8" max="9" width="10.75390625" style="4" customWidth="1"/>
    <col min="10" max="10" width="11.375" style="5" customWidth="1"/>
    <col min="11" max="16384" width="9.00390625" style="6" customWidth="1"/>
  </cols>
  <sheetData>
    <row r="1" ht="20.25" customHeight="1">
      <c r="A1" s="30" t="s">
        <v>73</v>
      </c>
    </row>
    <row r="2" spans="1:10" ht="60.75" customHeight="1">
      <c r="A2" s="31" t="s">
        <v>74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0.25" customHeight="1">
      <c r="A3" s="51" t="s">
        <v>57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0.75" customHeight="1">
      <c r="A4" s="33"/>
      <c r="B4" s="33"/>
      <c r="C4" s="33"/>
      <c r="D4" s="33"/>
      <c r="E4" s="33"/>
      <c r="F4" s="33"/>
      <c r="G4" s="33"/>
      <c r="H4" s="33"/>
      <c r="I4" s="33"/>
      <c r="J4" s="34"/>
    </row>
    <row r="5" spans="1:10" ht="55.5" customHeight="1">
      <c r="A5" s="42" t="s">
        <v>77</v>
      </c>
      <c r="B5" s="42" t="s">
        <v>12</v>
      </c>
      <c r="C5" s="43" t="s">
        <v>75</v>
      </c>
      <c r="D5" s="43" t="s">
        <v>13</v>
      </c>
      <c r="E5" s="43" t="s">
        <v>76</v>
      </c>
      <c r="F5" s="43" t="s">
        <v>14</v>
      </c>
      <c r="G5" s="43" t="s">
        <v>15</v>
      </c>
      <c r="H5" s="43" t="s">
        <v>16</v>
      </c>
      <c r="I5" s="43" t="s">
        <v>17</v>
      </c>
      <c r="J5" s="43" t="s">
        <v>18</v>
      </c>
    </row>
    <row r="6" spans="1:10" ht="37.5" customHeight="1">
      <c r="A6" s="44" t="s">
        <v>19</v>
      </c>
      <c r="B6" s="45">
        <f>SUM(C6:I6)</f>
        <v>56</v>
      </c>
      <c r="C6" s="45">
        <f aca="true" t="shared" si="0" ref="C6:I6">SUM(C7:C10)</f>
        <v>6</v>
      </c>
      <c r="D6" s="45">
        <f t="shared" si="0"/>
        <v>6</v>
      </c>
      <c r="E6" s="45">
        <f t="shared" si="0"/>
        <v>8</v>
      </c>
      <c r="F6" s="45">
        <f t="shared" si="0"/>
        <v>10</v>
      </c>
      <c r="G6" s="45">
        <f t="shared" si="0"/>
        <v>16</v>
      </c>
      <c r="H6" s="45">
        <f t="shared" si="0"/>
        <v>0</v>
      </c>
      <c r="I6" s="45">
        <f t="shared" si="0"/>
        <v>10</v>
      </c>
      <c r="J6" s="46"/>
    </row>
    <row r="7" spans="1:10" ht="37.5" customHeight="1">
      <c r="A7" s="44" t="s">
        <v>20</v>
      </c>
      <c r="B7" s="45">
        <f>SUM(C7:I7)</f>
        <v>12</v>
      </c>
      <c r="C7" s="45">
        <v>2</v>
      </c>
      <c r="D7" s="45">
        <v>2</v>
      </c>
      <c r="E7" s="45">
        <v>2</v>
      </c>
      <c r="F7" s="45">
        <v>2</v>
      </c>
      <c r="G7" s="45">
        <v>4</v>
      </c>
      <c r="H7" s="45"/>
      <c r="I7" s="45"/>
      <c r="J7" s="44" t="s">
        <v>22</v>
      </c>
    </row>
    <row r="8" spans="1:10" ht="37.5" customHeight="1">
      <c r="A8" s="47" t="s">
        <v>23</v>
      </c>
      <c r="B8" s="45">
        <f>SUM(C8:I8)</f>
        <v>10</v>
      </c>
      <c r="C8" s="45">
        <v>2</v>
      </c>
      <c r="D8" s="45">
        <v>2</v>
      </c>
      <c r="E8" s="45">
        <v>2</v>
      </c>
      <c r="F8" s="48"/>
      <c r="G8" s="48">
        <v>4</v>
      </c>
      <c r="H8" s="48"/>
      <c r="I8" s="48"/>
      <c r="J8" s="49"/>
    </row>
    <row r="9" spans="1:10" ht="37.5" customHeight="1">
      <c r="A9" s="44" t="s">
        <v>24</v>
      </c>
      <c r="B9" s="45">
        <f>SUM(C9:I9)</f>
        <v>8</v>
      </c>
      <c r="C9" s="45">
        <v>1</v>
      </c>
      <c r="D9" s="45">
        <v>1</v>
      </c>
      <c r="E9" s="45">
        <v>2</v>
      </c>
      <c r="F9" s="45"/>
      <c r="G9" s="45">
        <v>4</v>
      </c>
      <c r="H9" s="45"/>
      <c r="I9" s="45"/>
      <c r="J9" s="50"/>
    </row>
    <row r="10" spans="1:10" ht="37.5" customHeight="1">
      <c r="A10" s="47" t="s">
        <v>25</v>
      </c>
      <c r="B10" s="45">
        <f>SUM(C10:I10)</f>
        <v>26</v>
      </c>
      <c r="C10" s="45">
        <v>1</v>
      </c>
      <c r="D10" s="45">
        <v>1</v>
      </c>
      <c r="E10" s="45">
        <v>2</v>
      </c>
      <c r="F10" s="48">
        <v>8</v>
      </c>
      <c r="G10" s="48">
        <v>4</v>
      </c>
      <c r="H10" s="48"/>
      <c r="I10" s="48">
        <v>10</v>
      </c>
      <c r="J10" s="49"/>
    </row>
  </sheetData>
  <sheetProtection/>
  <protectedRanges>
    <protectedRange sqref="C5:I5" name="项目名称"/>
    <protectedRange sqref="J6:J10" name="备注"/>
    <protectedRange sqref="E7:I10" name="岳阳"/>
    <protectedRange sqref="A2:J2" name="文件名称"/>
    <protectedRange sqref="C7:C10" name="岳阳_1"/>
    <protectedRange sqref="D7:D10" name="岳阳_2"/>
  </protectedRanges>
  <mergeCells count="2">
    <mergeCell ref="A2:J2"/>
    <mergeCell ref="A3:J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875" style="2" customWidth="1"/>
    <col min="2" max="2" width="9.375" style="7" customWidth="1"/>
    <col min="3" max="7" width="6.25390625" style="8" customWidth="1"/>
    <col min="8" max="8" width="7.50390625" style="8" customWidth="1"/>
    <col min="9" max="9" width="7.875" style="8" customWidth="1"/>
    <col min="10" max="10" width="7.75390625" style="8" customWidth="1"/>
    <col min="11" max="12" width="6.25390625" style="8" customWidth="1"/>
    <col min="13" max="13" width="6.75390625" style="8" customWidth="1"/>
    <col min="14" max="15" width="7.625" style="8" customWidth="1"/>
    <col min="16" max="16" width="7.875" style="8" customWidth="1"/>
    <col min="17" max="17" width="24.625" style="9" customWidth="1"/>
    <col min="18" max="16384" width="9.00390625" style="6" customWidth="1"/>
  </cols>
  <sheetData>
    <row r="1" ht="20.25">
      <c r="A1" s="52" t="s">
        <v>79</v>
      </c>
    </row>
    <row r="2" spans="1:17" s="10" customFormat="1" ht="54" customHeight="1">
      <c r="A2" s="31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 customHeight="1">
      <c r="A3" s="32" t="s">
        <v>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6.75" customHeight="1" hidden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3"/>
    </row>
    <row r="5" spans="1:17" ht="11.25" customHeight="1" hidden="1">
      <c r="A5" s="3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</row>
    <row r="6" spans="1:17" ht="60" customHeight="1">
      <c r="A6" s="35" t="s">
        <v>81</v>
      </c>
      <c r="B6" s="35" t="s">
        <v>12</v>
      </c>
      <c r="C6" s="55" t="s">
        <v>26</v>
      </c>
      <c r="D6" s="55" t="s">
        <v>27</v>
      </c>
      <c r="E6" s="55" t="s">
        <v>28</v>
      </c>
      <c r="F6" s="55" t="s">
        <v>29</v>
      </c>
      <c r="G6" s="55" t="s">
        <v>30</v>
      </c>
      <c r="H6" s="55" t="s">
        <v>84</v>
      </c>
      <c r="I6" s="55" t="s">
        <v>31</v>
      </c>
      <c r="J6" s="55" t="s">
        <v>32</v>
      </c>
      <c r="K6" s="55" t="s">
        <v>33</v>
      </c>
      <c r="L6" s="55" t="s">
        <v>34</v>
      </c>
      <c r="M6" s="55" t="s">
        <v>85</v>
      </c>
      <c r="N6" s="55" t="s">
        <v>35</v>
      </c>
      <c r="O6" s="55" t="s">
        <v>36</v>
      </c>
      <c r="P6" s="55" t="s">
        <v>83</v>
      </c>
      <c r="Q6" s="36" t="s">
        <v>18</v>
      </c>
    </row>
    <row r="7" spans="1:17" ht="38.25" customHeight="1">
      <c r="A7" s="39" t="s">
        <v>19</v>
      </c>
      <c r="B7" s="38">
        <f>SUM(C7:Q7)</f>
        <v>367.64</v>
      </c>
      <c r="C7" s="38">
        <f aca="true" t="shared" si="0" ref="C7:P7">SUM(C8:C11)</f>
        <v>6</v>
      </c>
      <c r="D7" s="38">
        <f t="shared" si="0"/>
        <v>5</v>
      </c>
      <c r="E7" s="38">
        <f t="shared" si="0"/>
        <v>0</v>
      </c>
      <c r="F7" s="38">
        <f t="shared" si="0"/>
        <v>6.5</v>
      </c>
      <c r="G7" s="38">
        <f t="shared" si="0"/>
        <v>4.5</v>
      </c>
      <c r="H7" s="38">
        <f t="shared" si="0"/>
        <v>22</v>
      </c>
      <c r="I7" s="38">
        <f t="shared" si="0"/>
        <v>20</v>
      </c>
      <c r="J7" s="38">
        <f t="shared" si="0"/>
        <v>30</v>
      </c>
      <c r="K7" s="38">
        <f t="shared" si="0"/>
        <v>0</v>
      </c>
      <c r="L7" s="38">
        <f t="shared" si="0"/>
        <v>0</v>
      </c>
      <c r="M7" s="38">
        <f t="shared" si="0"/>
        <v>10</v>
      </c>
      <c r="N7" s="38">
        <f t="shared" si="0"/>
        <v>30</v>
      </c>
      <c r="O7" s="38">
        <f t="shared" si="0"/>
        <v>105</v>
      </c>
      <c r="P7" s="38">
        <f t="shared" si="0"/>
        <v>128.64</v>
      </c>
      <c r="Q7" s="38"/>
    </row>
    <row r="8" spans="1:17" ht="160.5" customHeight="1">
      <c r="A8" s="39" t="s">
        <v>20</v>
      </c>
      <c r="B8" s="38">
        <f>SUM(C8:Q8)</f>
        <v>195.21</v>
      </c>
      <c r="C8" s="37">
        <v>6</v>
      </c>
      <c r="D8" s="37">
        <v>1</v>
      </c>
      <c r="E8" s="37"/>
      <c r="F8" s="37">
        <v>6.5</v>
      </c>
      <c r="G8" s="37"/>
      <c r="H8" s="37">
        <v>7</v>
      </c>
      <c r="I8" s="37"/>
      <c r="J8" s="37">
        <v>30</v>
      </c>
      <c r="K8" s="37"/>
      <c r="L8" s="40"/>
      <c r="M8" s="40"/>
      <c r="N8" s="40">
        <v>30</v>
      </c>
      <c r="O8" s="40">
        <v>105</v>
      </c>
      <c r="P8" s="40">
        <v>9.71</v>
      </c>
      <c r="Q8" s="56" t="s">
        <v>82</v>
      </c>
    </row>
    <row r="9" spans="1:17" ht="39.75" customHeight="1">
      <c r="A9" s="41" t="s">
        <v>23</v>
      </c>
      <c r="B9" s="38">
        <f>SUM(C9:Q9)</f>
        <v>130.61</v>
      </c>
      <c r="C9" s="37"/>
      <c r="D9" s="40">
        <v>2</v>
      </c>
      <c r="E9" s="40"/>
      <c r="F9" s="40"/>
      <c r="G9" s="40">
        <v>1.5</v>
      </c>
      <c r="H9" s="37">
        <v>5</v>
      </c>
      <c r="I9" s="40">
        <v>20</v>
      </c>
      <c r="J9" s="40"/>
      <c r="K9" s="40"/>
      <c r="L9" s="40"/>
      <c r="M9" s="40"/>
      <c r="N9" s="40"/>
      <c r="O9" s="40"/>
      <c r="P9" s="40">
        <v>102.11</v>
      </c>
      <c r="Q9" s="41"/>
    </row>
    <row r="10" spans="1:17" ht="39.75" customHeight="1">
      <c r="A10" s="39" t="s">
        <v>24</v>
      </c>
      <c r="B10" s="38">
        <f>SUM(C10:Q10)</f>
        <v>14.46</v>
      </c>
      <c r="C10" s="37"/>
      <c r="D10" s="37">
        <v>1</v>
      </c>
      <c r="E10" s="37"/>
      <c r="F10" s="37"/>
      <c r="G10" s="40">
        <v>1.5</v>
      </c>
      <c r="H10" s="37">
        <v>5</v>
      </c>
      <c r="I10" s="37"/>
      <c r="J10" s="37"/>
      <c r="K10" s="37"/>
      <c r="L10" s="40"/>
      <c r="M10" s="40"/>
      <c r="N10" s="40"/>
      <c r="O10" s="40"/>
      <c r="P10" s="40">
        <v>6.96</v>
      </c>
      <c r="Q10" s="39"/>
    </row>
    <row r="11" spans="1:17" ht="39.75" customHeight="1">
      <c r="A11" s="41" t="s">
        <v>25</v>
      </c>
      <c r="B11" s="38">
        <f>SUM(C11:Q11)</f>
        <v>27.36</v>
      </c>
      <c r="C11" s="37"/>
      <c r="D11" s="37">
        <v>1</v>
      </c>
      <c r="E11" s="40"/>
      <c r="F11" s="40"/>
      <c r="G11" s="40">
        <v>1.5</v>
      </c>
      <c r="H11" s="37">
        <v>5</v>
      </c>
      <c r="I11" s="40"/>
      <c r="J11" s="40"/>
      <c r="K11" s="40"/>
      <c r="L11" s="40"/>
      <c r="M11" s="40">
        <v>10</v>
      </c>
      <c r="N11" s="40"/>
      <c r="O11" s="40"/>
      <c r="P11" s="40">
        <v>9.86</v>
      </c>
      <c r="Q11" s="41"/>
    </row>
  </sheetData>
  <sheetProtection/>
  <protectedRanges>
    <protectedRange sqref="Q7:Q11" name="备注"/>
    <protectedRange sqref="C8:M11" name="岳阳"/>
    <protectedRange sqref="A2:Q2" name="文件名称"/>
    <protectedRange sqref="C6:M6" name="项目名称_1"/>
  </protectedRanges>
  <mergeCells count="2">
    <mergeCell ref="A2:Q2"/>
    <mergeCell ref="A3:Q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25.25390625" style="2" customWidth="1"/>
    <col min="2" max="2" width="15.625" style="3" customWidth="1"/>
    <col min="3" max="3" width="15.625" style="4" customWidth="1"/>
    <col min="4" max="4" width="22.625" style="2" customWidth="1"/>
    <col min="5" max="16384" width="9.00390625" style="6" customWidth="1"/>
  </cols>
  <sheetData>
    <row r="1" ht="20.25" customHeight="1">
      <c r="A1" s="30" t="s">
        <v>86</v>
      </c>
    </row>
    <row r="2" spans="1:4" ht="64.5" customHeight="1">
      <c r="A2" s="31" t="s">
        <v>87</v>
      </c>
      <c r="B2" s="31"/>
      <c r="C2" s="31"/>
      <c r="D2" s="31"/>
    </row>
    <row r="3" spans="1:4" ht="18" customHeight="1">
      <c r="A3" s="51" t="s">
        <v>57</v>
      </c>
      <c r="B3" s="51"/>
      <c r="C3" s="51"/>
      <c r="D3" s="51"/>
    </row>
    <row r="4" spans="1:4" ht="31.5" customHeight="1">
      <c r="A4" s="42" t="s">
        <v>81</v>
      </c>
      <c r="B4" s="42" t="s">
        <v>9</v>
      </c>
      <c r="C4" s="43" t="s">
        <v>37</v>
      </c>
      <c r="D4" s="43" t="s">
        <v>89</v>
      </c>
    </row>
    <row r="5" spans="1:4" ht="31.5" customHeight="1">
      <c r="A5" s="44" t="s">
        <v>19</v>
      </c>
      <c r="B5" s="46">
        <f>SUM(C5:C5)</f>
        <v>31.299999999999997</v>
      </c>
      <c r="C5" s="46">
        <f>SUM(C6:C11)</f>
        <v>31.299999999999997</v>
      </c>
      <c r="D5" s="46"/>
    </row>
    <row r="6" spans="1:4" ht="31.5" customHeight="1">
      <c r="A6" s="44" t="s">
        <v>20</v>
      </c>
      <c r="B6" s="46">
        <f>SUM(C6:C6)</f>
        <v>5</v>
      </c>
      <c r="C6" s="45">
        <v>5</v>
      </c>
      <c r="D6" s="44" t="s">
        <v>58</v>
      </c>
    </row>
    <row r="7" spans="1:4" ht="31.5" customHeight="1">
      <c r="A7" s="47" t="s">
        <v>23</v>
      </c>
      <c r="B7" s="46">
        <f>SUM(C7:C7)</f>
        <v>5</v>
      </c>
      <c r="C7" s="45">
        <v>5</v>
      </c>
      <c r="D7" s="47"/>
    </row>
    <row r="8" spans="1:4" ht="31.5" customHeight="1">
      <c r="A8" s="47" t="s">
        <v>70</v>
      </c>
      <c r="B8" s="46">
        <v>7.15</v>
      </c>
      <c r="C8" s="45">
        <v>7.15</v>
      </c>
      <c r="D8" s="57"/>
    </row>
    <row r="9" spans="1:4" ht="31.5" customHeight="1">
      <c r="A9" s="47" t="s">
        <v>5</v>
      </c>
      <c r="B9" s="46">
        <v>7.15</v>
      </c>
      <c r="C9" s="45">
        <v>7.15</v>
      </c>
      <c r="D9" s="57"/>
    </row>
    <row r="10" spans="1:4" ht="31.5" customHeight="1">
      <c r="A10" s="44" t="s">
        <v>24</v>
      </c>
      <c r="B10" s="46">
        <f>SUM(C10:C10)</f>
        <v>4</v>
      </c>
      <c r="C10" s="45">
        <v>4</v>
      </c>
      <c r="D10" s="47"/>
    </row>
    <row r="11" spans="1:4" ht="31.5" customHeight="1">
      <c r="A11" s="47" t="s">
        <v>25</v>
      </c>
      <c r="B11" s="46">
        <f>SUM(C11:C11)</f>
        <v>3</v>
      </c>
      <c r="C11" s="45">
        <v>3</v>
      </c>
      <c r="D11" s="47"/>
    </row>
  </sheetData>
  <sheetProtection/>
  <protectedRanges>
    <protectedRange sqref="C4" name="项目名称"/>
    <protectedRange sqref="D5:D11" name="备注"/>
    <protectedRange sqref="C7:C11" name="长沙"/>
    <protectedRange sqref="C6" name="岳阳"/>
    <protectedRange sqref="A2:D2" name="文件名称"/>
  </protectedRanges>
  <mergeCells count="2">
    <mergeCell ref="A2:D2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4">
      <selection activeCell="A4" sqref="A4"/>
    </sheetView>
  </sheetViews>
  <sheetFormatPr defaultColWidth="9.00390625" defaultRowHeight="14.25"/>
  <cols>
    <col min="1" max="1" width="14.875" style="2" customWidth="1"/>
    <col min="2" max="2" width="8.625" style="3" customWidth="1"/>
    <col min="3" max="3" width="7.125" style="11" customWidth="1"/>
    <col min="4" max="4" width="6.50390625" style="11" customWidth="1"/>
    <col min="5" max="5" width="5.75390625" style="4" customWidth="1"/>
    <col min="6" max="6" width="5.625" style="4" customWidth="1"/>
    <col min="7" max="7" width="11.625" style="4" customWidth="1"/>
    <col min="8" max="8" width="7.00390625" style="4" customWidth="1"/>
    <col min="9" max="9" width="7.375" style="4" customWidth="1"/>
    <col min="10" max="10" width="6.625" style="4" customWidth="1"/>
    <col min="11" max="11" width="6.125" style="4" customWidth="1"/>
    <col min="12" max="12" width="6.375" style="4" customWidth="1"/>
    <col min="13" max="13" width="7.25390625" style="4" customWidth="1"/>
    <col min="14" max="14" width="5.75390625" style="4" customWidth="1"/>
    <col min="15" max="15" width="8.50390625" style="4" customWidth="1"/>
    <col min="16" max="16" width="7.125" style="4" customWidth="1"/>
    <col min="17" max="17" width="22.125" style="2" customWidth="1"/>
    <col min="18" max="16384" width="9.00390625" style="6" customWidth="1"/>
  </cols>
  <sheetData>
    <row r="1" ht="22.5" customHeight="1">
      <c r="A1" s="30" t="s">
        <v>90</v>
      </c>
    </row>
    <row r="2" spans="1:17" ht="32.25" customHeight="1">
      <c r="A2" s="31" t="s">
        <v>91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 customHeight="1">
      <c r="A3" s="58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96.75" customHeight="1">
      <c r="A4" s="59" t="s">
        <v>81</v>
      </c>
      <c r="B4" s="59" t="s">
        <v>12</v>
      </c>
      <c r="C4" s="60" t="s">
        <v>96</v>
      </c>
      <c r="D4" s="60" t="s">
        <v>38</v>
      </c>
      <c r="E4" s="60" t="s">
        <v>39</v>
      </c>
      <c r="F4" s="60" t="s">
        <v>40</v>
      </c>
      <c r="G4" s="60" t="s">
        <v>41</v>
      </c>
      <c r="H4" s="60" t="s">
        <v>42</v>
      </c>
      <c r="I4" s="60" t="s">
        <v>43</v>
      </c>
      <c r="J4" s="60" t="s">
        <v>44</v>
      </c>
      <c r="K4" s="60" t="s">
        <v>45</v>
      </c>
      <c r="L4" s="60" t="s">
        <v>46</v>
      </c>
      <c r="M4" s="60" t="s">
        <v>47</v>
      </c>
      <c r="N4" s="60" t="s">
        <v>48</v>
      </c>
      <c r="O4" s="60" t="s">
        <v>97</v>
      </c>
      <c r="P4" s="60" t="s">
        <v>98</v>
      </c>
      <c r="Q4" s="61" t="s">
        <v>18</v>
      </c>
    </row>
    <row r="5" spans="1:17" ht="31.5" customHeight="1">
      <c r="A5" s="67" t="s">
        <v>21</v>
      </c>
      <c r="B5" s="62">
        <f aca="true" t="shared" si="0" ref="B5:B12">SUM(C5:P5)</f>
        <v>237.43</v>
      </c>
      <c r="C5" s="62">
        <f aca="true" t="shared" si="1" ref="C5:P5">SUM(C7:C12)</f>
        <v>40.93</v>
      </c>
      <c r="D5" s="62">
        <f t="shared" si="1"/>
        <v>0</v>
      </c>
      <c r="E5" s="62">
        <f t="shared" si="1"/>
        <v>5.5</v>
      </c>
      <c r="F5" s="62">
        <f t="shared" si="1"/>
        <v>4.8</v>
      </c>
      <c r="G5" s="62">
        <f t="shared" si="1"/>
        <v>0</v>
      </c>
      <c r="H5" s="62">
        <f t="shared" si="1"/>
        <v>12</v>
      </c>
      <c r="I5" s="62">
        <f t="shared" si="1"/>
        <v>0</v>
      </c>
      <c r="J5" s="62">
        <f t="shared" si="1"/>
        <v>40</v>
      </c>
      <c r="K5" s="62">
        <f t="shared" si="1"/>
        <v>0</v>
      </c>
      <c r="L5" s="62">
        <f t="shared" si="1"/>
        <v>0</v>
      </c>
      <c r="M5" s="62">
        <f t="shared" si="1"/>
        <v>0</v>
      </c>
      <c r="N5" s="62">
        <f t="shared" si="1"/>
        <v>5</v>
      </c>
      <c r="O5" s="62">
        <f t="shared" si="1"/>
        <v>91.76</v>
      </c>
      <c r="P5" s="62">
        <f t="shared" si="1"/>
        <v>37.44</v>
      </c>
      <c r="Q5" s="62"/>
    </row>
    <row r="6" spans="1:17" ht="31.5" customHeight="1">
      <c r="A6" s="61" t="s">
        <v>92</v>
      </c>
      <c r="B6" s="62">
        <f t="shared" si="0"/>
        <v>237.43</v>
      </c>
      <c r="C6" s="62">
        <f aca="true" t="shared" si="2" ref="C6:P6">SUM(C7:C12)</f>
        <v>40.93</v>
      </c>
      <c r="D6" s="62">
        <f t="shared" si="2"/>
        <v>0</v>
      </c>
      <c r="E6" s="62">
        <f t="shared" si="2"/>
        <v>5.5</v>
      </c>
      <c r="F6" s="62">
        <f t="shared" si="2"/>
        <v>4.8</v>
      </c>
      <c r="G6" s="62">
        <f t="shared" si="2"/>
        <v>0</v>
      </c>
      <c r="H6" s="62">
        <f t="shared" si="2"/>
        <v>12</v>
      </c>
      <c r="I6" s="62">
        <f t="shared" si="2"/>
        <v>0</v>
      </c>
      <c r="J6" s="62">
        <f t="shared" si="2"/>
        <v>40</v>
      </c>
      <c r="K6" s="62">
        <f t="shared" si="2"/>
        <v>0</v>
      </c>
      <c r="L6" s="62">
        <f t="shared" si="2"/>
        <v>0</v>
      </c>
      <c r="M6" s="62">
        <f t="shared" si="2"/>
        <v>0</v>
      </c>
      <c r="N6" s="62">
        <f t="shared" si="2"/>
        <v>5</v>
      </c>
      <c r="O6" s="62">
        <f t="shared" si="2"/>
        <v>91.76</v>
      </c>
      <c r="P6" s="62">
        <f t="shared" si="2"/>
        <v>37.44</v>
      </c>
      <c r="Q6" s="62"/>
    </row>
    <row r="7" spans="1:17" ht="128.25" customHeight="1">
      <c r="A7" s="61" t="s">
        <v>20</v>
      </c>
      <c r="B7" s="62">
        <f t="shared" si="0"/>
        <v>126.08000000000001</v>
      </c>
      <c r="C7" s="63">
        <v>20.32</v>
      </c>
      <c r="D7" s="63"/>
      <c r="E7" s="63">
        <v>2</v>
      </c>
      <c r="F7" s="63"/>
      <c r="G7" s="63"/>
      <c r="H7" s="63">
        <v>12</v>
      </c>
      <c r="I7" s="63">
        <v>0</v>
      </c>
      <c r="J7" s="63"/>
      <c r="K7" s="63"/>
      <c r="L7" s="63"/>
      <c r="M7" s="63"/>
      <c r="N7" s="63"/>
      <c r="O7" s="63">
        <v>91.76</v>
      </c>
      <c r="P7" s="63"/>
      <c r="Q7" s="64" t="s">
        <v>93</v>
      </c>
    </row>
    <row r="8" spans="1:17" ht="36.75" customHeight="1">
      <c r="A8" s="67" t="s">
        <v>23</v>
      </c>
      <c r="B8" s="62">
        <f t="shared" si="0"/>
        <v>100.6</v>
      </c>
      <c r="C8" s="65">
        <v>9.86</v>
      </c>
      <c r="D8" s="65"/>
      <c r="E8" s="65">
        <v>3.5</v>
      </c>
      <c r="F8" s="65">
        <v>4.8</v>
      </c>
      <c r="G8" s="65"/>
      <c r="H8" s="65"/>
      <c r="I8" s="65"/>
      <c r="J8" s="65">
        <v>40</v>
      </c>
      <c r="K8" s="65"/>
      <c r="L8" s="65"/>
      <c r="M8" s="65"/>
      <c r="N8" s="65">
        <v>5</v>
      </c>
      <c r="O8" s="65"/>
      <c r="P8" s="65">
        <v>37.44</v>
      </c>
      <c r="Q8" s="66" t="s">
        <v>94</v>
      </c>
    </row>
    <row r="9" spans="1:17" ht="31.5" customHeight="1">
      <c r="A9" s="67" t="s">
        <v>88</v>
      </c>
      <c r="B9" s="62">
        <v>2.76</v>
      </c>
      <c r="C9" s="65">
        <v>2.76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ht="31.5" customHeight="1">
      <c r="A10" s="67" t="s">
        <v>95</v>
      </c>
      <c r="B10" s="62">
        <v>1.5</v>
      </c>
      <c r="C10" s="65">
        <v>1.5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ht="31.5" customHeight="1">
      <c r="A11" s="61" t="s">
        <v>24</v>
      </c>
      <c r="B11" s="62">
        <f t="shared" si="0"/>
        <v>3.71</v>
      </c>
      <c r="C11" s="63">
        <v>3.71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1"/>
    </row>
    <row r="12" spans="1:17" ht="31.5" customHeight="1">
      <c r="A12" s="67" t="s">
        <v>25</v>
      </c>
      <c r="B12" s="62">
        <f t="shared" si="0"/>
        <v>2.78</v>
      </c>
      <c r="C12" s="65">
        <v>2.78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7"/>
    </row>
  </sheetData>
  <sheetProtection/>
  <protectedRanges>
    <protectedRange sqref="C4:P4" name="项目名称_1"/>
    <protectedRange sqref="Q5:Q12" name="备注_2"/>
    <protectedRange sqref="E7:N7 P7 E8:P12 C7:D12" name="岳阳_1"/>
    <protectedRange sqref="A2:Q2" name="文件名称_1"/>
    <protectedRange sqref="O7" name="长沙_1_1_1_1_1_1"/>
  </protectedRanges>
  <mergeCells count="2">
    <mergeCell ref="A3:Q3"/>
    <mergeCell ref="A2:Q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4" sqref="A4:H4"/>
    </sheetView>
  </sheetViews>
  <sheetFormatPr defaultColWidth="9.00390625" defaultRowHeight="14.25"/>
  <cols>
    <col min="1" max="1" width="15.625" style="16" customWidth="1"/>
    <col min="2" max="2" width="9.75390625" style="16" customWidth="1"/>
    <col min="3" max="3" width="11.25390625" style="16" customWidth="1"/>
    <col min="4" max="4" width="10.125" style="16" customWidth="1"/>
    <col min="5" max="5" width="10.25390625" style="16" customWidth="1"/>
    <col min="6" max="6" width="11.875" style="16" customWidth="1"/>
    <col min="7" max="7" width="11.75390625" style="17" customWidth="1"/>
    <col min="8" max="8" width="42.625" style="16" customWidth="1"/>
    <col min="9" max="9" width="9.00390625" style="14" customWidth="1"/>
    <col min="10" max="10" width="19.625" style="14" customWidth="1"/>
    <col min="11" max="16384" width="9.00390625" style="14" customWidth="1"/>
  </cols>
  <sheetData>
    <row r="1" spans="1:8" ht="23.25" customHeight="1">
      <c r="A1" s="68" t="s">
        <v>99</v>
      </c>
      <c r="B1" s="12"/>
      <c r="C1" s="12"/>
      <c r="D1" s="12"/>
      <c r="E1" s="12"/>
      <c r="F1" s="12"/>
      <c r="G1" s="13"/>
      <c r="H1" s="12"/>
    </row>
    <row r="2" spans="1:8" ht="45.75" customHeight="1">
      <c r="A2" s="84" t="s">
        <v>63</v>
      </c>
      <c r="B2" s="84"/>
      <c r="C2" s="84"/>
      <c r="D2" s="84"/>
      <c r="E2" s="84"/>
      <c r="F2" s="84"/>
      <c r="G2" s="84"/>
      <c r="H2" s="84"/>
    </row>
    <row r="3" spans="1:8" ht="21.75" customHeight="1">
      <c r="A3" s="82"/>
      <c r="B3" s="82"/>
      <c r="C3" s="82"/>
      <c r="D3" s="82"/>
      <c r="E3" s="82"/>
      <c r="F3" s="82"/>
      <c r="G3" s="82"/>
      <c r="H3" s="83" t="s">
        <v>108</v>
      </c>
    </row>
    <row r="4" spans="1:8" ht="50.25" customHeight="1">
      <c r="A4" s="69" t="s">
        <v>107</v>
      </c>
      <c r="B4" s="70"/>
      <c r="C4" s="70"/>
      <c r="D4" s="70"/>
      <c r="E4" s="70"/>
      <c r="F4" s="70"/>
      <c r="G4" s="70"/>
      <c r="H4" s="71"/>
    </row>
    <row r="5" spans="1:8" s="15" customFormat="1" ht="45" customHeight="1">
      <c r="A5" s="72" t="s">
        <v>81</v>
      </c>
      <c r="B5" s="72" t="s">
        <v>12</v>
      </c>
      <c r="C5" s="73" t="s">
        <v>106</v>
      </c>
      <c r="D5" s="73" t="s">
        <v>49</v>
      </c>
      <c r="E5" s="73" t="s">
        <v>50</v>
      </c>
      <c r="F5" s="73" t="s">
        <v>51</v>
      </c>
      <c r="G5" s="74" t="s">
        <v>100</v>
      </c>
      <c r="H5" s="74" t="s">
        <v>18</v>
      </c>
    </row>
    <row r="6" spans="1:8" ht="30.75" customHeight="1">
      <c r="A6" s="80" t="s">
        <v>78</v>
      </c>
      <c r="B6" s="75">
        <f>C6+D6+E6+F6+G6</f>
        <v>555</v>
      </c>
      <c r="C6" s="75">
        <f>SUM(C7:C13)</f>
        <v>385</v>
      </c>
      <c r="D6" s="75">
        <f>SUM(D7:D13)</f>
        <v>70</v>
      </c>
      <c r="E6" s="75">
        <f>SUM(E7:E13)</f>
        <v>20</v>
      </c>
      <c r="F6" s="75">
        <f>SUM(F7:F13)</f>
        <v>80</v>
      </c>
      <c r="G6" s="75">
        <f>SUM(G7:G13)</f>
        <v>0</v>
      </c>
      <c r="H6" s="76"/>
    </row>
    <row r="7" spans="1:8" ht="37.5" customHeight="1">
      <c r="A7" s="80" t="s">
        <v>20</v>
      </c>
      <c r="B7" s="75">
        <f>SUM(C7:G7)</f>
        <v>30</v>
      </c>
      <c r="C7" s="75"/>
      <c r="D7" s="75">
        <v>20</v>
      </c>
      <c r="E7" s="75"/>
      <c r="F7" s="75">
        <v>10</v>
      </c>
      <c r="G7" s="75"/>
      <c r="H7" s="77" t="s">
        <v>101</v>
      </c>
    </row>
    <row r="8" spans="1:8" ht="30.75" customHeight="1">
      <c r="A8" s="81" t="s">
        <v>23</v>
      </c>
      <c r="B8" s="75">
        <f aca="true" t="shared" si="0" ref="B8:B13">SUM(C8:G8)</f>
        <v>99</v>
      </c>
      <c r="C8" s="75">
        <v>72</v>
      </c>
      <c r="D8" s="75">
        <v>7</v>
      </c>
      <c r="E8" s="75">
        <v>10</v>
      </c>
      <c r="F8" s="75">
        <v>10</v>
      </c>
      <c r="G8" s="78"/>
      <c r="H8" s="79"/>
    </row>
    <row r="9" spans="1:8" ht="30.75" customHeight="1">
      <c r="A9" s="81" t="s">
        <v>102</v>
      </c>
      <c r="B9" s="75">
        <f t="shared" si="0"/>
        <v>18</v>
      </c>
      <c r="C9" s="75">
        <v>3</v>
      </c>
      <c r="D9" s="75">
        <v>5</v>
      </c>
      <c r="E9" s="75"/>
      <c r="F9" s="75">
        <v>10</v>
      </c>
      <c r="G9" s="78"/>
      <c r="H9" s="79"/>
    </row>
    <row r="10" spans="1:8" ht="30.75" customHeight="1">
      <c r="A10" s="81" t="s">
        <v>103</v>
      </c>
      <c r="B10" s="75">
        <f t="shared" si="0"/>
        <v>43</v>
      </c>
      <c r="C10" s="75">
        <v>26</v>
      </c>
      <c r="D10" s="75">
        <v>7</v>
      </c>
      <c r="E10" s="75"/>
      <c r="F10" s="75">
        <v>10</v>
      </c>
      <c r="G10" s="78"/>
      <c r="H10" s="79"/>
    </row>
    <row r="11" spans="1:8" ht="30.75" customHeight="1">
      <c r="A11" s="81" t="s">
        <v>104</v>
      </c>
      <c r="B11" s="75">
        <f t="shared" si="0"/>
        <v>47</v>
      </c>
      <c r="C11" s="75">
        <v>30</v>
      </c>
      <c r="D11" s="75">
        <v>7</v>
      </c>
      <c r="E11" s="75"/>
      <c r="F11" s="75">
        <v>10</v>
      </c>
      <c r="G11" s="78"/>
      <c r="H11" s="79"/>
    </row>
    <row r="12" spans="1:8" ht="36" customHeight="1">
      <c r="A12" s="80" t="s">
        <v>24</v>
      </c>
      <c r="B12" s="75">
        <f t="shared" si="0"/>
        <v>260</v>
      </c>
      <c r="C12" s="75">
        <v>213</v>
      </c>
      <c r="D12" s="75">
        <v>17</v>
      </c>
      <c r="E12" s="75">
        <v>10</v>
      </c>
      <c r="F12" s="75">
        <v>20</v>
      </c>
      <c r="G12" s="75"/>
      <c r="H12" s="77" t="s">
        <v>105</v>
      </c>
    </row>
    <row r="13" spans="1:8" ht="30.75" customHeight="1">
      <c r="A13" s="81" t="s">
        <v>25</v>
      </c>
      <c r="B13" s="75">
        <f t="shared" si="0"/>
        <v>58</v>
      </c>
      <c r="C13" s="75">
        <v>41</v>
      </c>
      <c r="D13" s="75">
        <v>7</v>
      </c>
      <c r="E13" s="75"/>
      <c r="F13" s="75">
        <v>10</v>
      </c>
      <c r="G13" s="78"/>
      <c r="H13" s="79"/>
    </row>
  </sheetData>
  <sheetProtection/>
  <mergeCells count="2">
    <mergeCell ref="A4:H4"/>
    <mergeCell ref="A2:H2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文印员2 10.105.113.242</cp:lastModifiedBy>
  <cp:lastPrinted>2018-04-28T07:56:11Z</cp:lastPrinted>
  <dcterms:created xsi:type="dcterms:W3CDTF">2018-01-08T02:18:29Z</dcterms:created>
  <dcterms:modified xsi:type="dcterms:W3CDTF">2018-04-28T07:56:12Z</dcterms:modified>
  <cp:category/>
  <cp:version/>
  <cp:contentType/>
  <cp:contentStatus/>
</cp:coreProperties>
</file>